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UADALCAZAR PE 2023\PRESUPUESTO DE EGRESOS 2023 GUADALCAZAR\"/>
    </mc:Choice>
  </mc:AlternateContent>
  <xr:revisionPtr revIDLastSave="0" documentId="13_ncr:1_{E0408A0E-260E-4D41-8641-0234B1E59938}" xr6:coauthVersionLast="47" xr6:coauthVersionMax="47" xr10:uidLastSave="{00000000-0000-0000-0000-000000000000}"/>
  <bookViews>
    <workbookView xWindow="-120" yWindow="-120" windowWidth="20730" windowHeight="11160" xr2:uid="{A02FE2F3-BC70-469E-8789-4F18C5F734ED}"/>
  </bookViews>
  <sheets>
    <sheet name="ANALITICO DE PLAZAS 2023" sheetId="5" r:id="rId1"/>
    <sheet name="TABULADOR " sheetId="1" r:id="rId2"/>
    <sheet name="TABULADOR SEGURIDAD PUBLICA " sheetId="6" r:id="rId3"/>
    <sheet name="DESCRIPCIÓN DE REMUNERACIONE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6" l="1"/>
  <c r="N14" i="6"/>
  <c r="I14" i="6"/>
  <c r="H14" i="6"/>
  <c r="N13" i="6"/>
  <c r="I13" i="6"/>
  <c r="H13" i="6"/>
  <c r="N12" i="6"/>
  <c r="O12" i="6" s="1"/>
  <c r="I12" i="6"/>
  <c r="H12" i="6"/>
  <c r="N11" i="6"/>
  <c r="I11" i="6"/>
  <c r="H11" i="6"/>
  <c r="N10" i="6"/>
  <c r="I10" i="6"/>
  <c r="H10" i="6"/>
  <c r="N9" i="6"/>
  <c r="I9" i="6"/>
  <c r="H9" i="6"/>
  <c r="N8" i="6"/>
  <c r="O8" i="6" s="1"/>
  <c r="I8" i="6"/>
  <c r="H8" i="6"/>
  <c r="N7" i="6"/>
  <c r="I7" i="6"/>
  <c r="H7" i="6"/>
  <c r="D106" i="5"/>
  <c r="D90" i="5"/>
  <c r="D90" i="1"/>
  <c r="O10" i="6" l="1"/>
  <c r="O14" i="6"/>
  <c r="O7" i="6"/>
  <c r="O11" i="6"/>
  <c r="O9" i="6"/>
  <c r="O13" i="6"/>
  <c r="N7" i="1" l="1"/>
  <c r="N8" i="1"/>
  <c r="N9" i="1"/>
  <c r="I7" i="1"/>
  <c r="I8" i="1"/>
  <c r="I9" i="1"/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10" i="1"/>
  <c r="H8" i="1"/>
  <c r="O8" i="1" s="1"/>
  <c r="H9" i="1"/>
  <c r="O9" i="1" s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O23" i="1" s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O39" i="1" s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7" i="1"/>
  <c r="O66" i="1" l="1"/>
  <c r="O84" i="1"/>
  <c r="O68" i="1"/>
  <c r="O60" i="1"/>
  <c r="O52" i="1"/>
  <c r="O44" i="1"/>
  <c r="O36" i="1"/>
  <c r="O75" i="1"/>
  <c r="O76" i="1"/>
  <c r="O89" i="1"/>
  <c r="O81" i="1"/>
  <c r="O47" i="1"/>
  <c r="O31" i="1"/>
  <c r="O69" i="1"/>
  <c r="O61" i="1"/>
  <c r="O53" i="1"/>
  <c r="O45" i="1"/>
  <c r="O37" i="1"/>
  <c r="O29" i="1"/>
  <c r="O21" i="1"/>
  <c r="O13" i="1"/>
  <c r="O28" i="1"/>
  <c r="O20" i="1"/>
  <c r="O12" i="1"/>
  <c r="O10" i="1"/>
  <c r="O7" i="1"/>
  <c r="O50" i="1"/>
  <c r="O83" i="1"/>
  <c r="O74" i="1"/>
  <c r="O58" i="1"/>
  <c r="O82" i="1"/>
  <c r="O67" i="1"/>
  <c r="O59" i="1"/>
  <c r="O51" i="1"/>
  <c r="O43" i="1"/>
  <c r="O35" i="1"/>
  <c r="O27" i="1"/>
  <c r="O19" i="1"/>
  <c r="O11" i="1"/>
  <c r="O42" i="1"/>
  <c r="O34" i="1"/>
  <c r="O26" i="1"/>
  <c r="O18" i="1"/>
  <c r="O88" i="1"/>
  <c r="O80" i="1"/>
  <c r="O73" i="1"/>
  <c r="O65" i="1"/>
  <c r="O57" i="1"/>
  <c r="O49" i="1"/>
  <c r="O41" i="1"/>
  <c r="O33" i="1"/>
  <c r="O25" i="1"/>
  <c r="O17" i="1"/>
  <c r="O87" i="1"/>
  <c r="O40" i="1"/>
  <c r="O16" i="1"/>
  <c r="O32" i="1"/>
  <c r="O24" i="1"/>
  <c r="O79" i="1"/>
  <c r="O72" i="1"/>
  <c r="O64" i="1"/>
  <c r="O56" i="1"/>
  <c r="O48" i="1"/>
  <c r="O86" i="1"/>
  <c r="O78" i="1"/>
  <c r="O71" i="1"/>
  <c r="O63" i="1"/>
  <c r="O55" i="1"/>
  <c r="O15" i="1"/>
  <c r="O85" i="1"/>
  <c r="O77" i="1"/>
  <c r="O70" i="1"/>
  <c r="O62" i="1"/>
  <c r="O54" i="1"/>
  <c r="O46" i="1"/>
  <c r="O38" i="1"/>
  <c r="O30" i="1"/>
  <c r="O22" i="1"/>
  <c r="O14" i="1"/>
</calcChain>
</file>

<file path=xl/sharedStrings.xml><?xml version="1.0" encoding="utf-8"?>
<sst xmlns="http://schemas.openxmlformats.org/spreadsheetml/2006/main" count="457" uniqueCount="159">
  <si>
    <t>RAMO 28.</t>
  </si>
  <si>
    <t>Descripción de puestos</t>
  </si>
  <si>
    <t>Nivel</t>
  </si>
  <si>
    <t>Categoría</t>
  </si>
  <si>
    <t>No.
Plazas</t>
  </si>
  <si>
    <t>Total mensual bruto</t>
  </si>
  <si>
    <t>Total anual bruto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</si>
  <si>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</si>
  <si>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</si>
  <si>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</si>
  <si>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</si>
  <si>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</si>
  <si>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</si>
  <si>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Estimulos a Servidores Público</t>
  </si>
  <si>
    <t>SUELDO MINIMO</t>
  </si>
  <si>
    <t>SUELDO MAXIMO</t>
  </si>
  <si>
    <t>PRESIDENTE MUNICIPAL</t>
  </si>
  <si>
    <t>REGIDORES</t>
  </si>
  <si>
    <t>SECRETARIO GENERAL</t>
  </si>
  <si>
    <t>DIRECTOR DE OBRAS PUBLICAS</t>
  </si>
  <si>
    <t>RAMO 33.</t>
  </si>
  <si>
    <t>H. AYUNTAMIENTO DE GUADALCAZAR S.L.P.</t>
  </si>
  <si>
    <t>Prima Vacacional                 (2 Periodos)</t>
  </si>
  <si>
    <t>DIRECTOR DE ECOLOGIA Y MEDIO AMBIENTE</t>
  </si>
  <si>
    <t>agunaldo y/o compensacion (75 Dias)</t>
  </si>
  <si>
    <t>SINDICO MUNICIPAL</t>
  </si>
  <si>
    <t>TESORERO MINICIPAL</t>
  </si>
  <si>
    <t>CONTRALOR</t>
  </si>
  <si>
    <t>SUB SECRETARIO DEL H. AYUNTAMIENTO</t>
  </si>
  <si>
    <t>SECRETARIO PARTICULAR</t>
  </si>
  <si>
    <t>SUB TESORERO</t>
  </si>
  <si>
    <t>DIRECTOR DE INGRESOS</t>
  </si>
  <si>
    <t>DIRECTOR DE EGRESOS</t>
  </si>
  <si>
    <t>COORDINADOR DE DESARROLLO SOCIAL</t>
  </si>
  <si>
    <t>SUB COORDINADOR DE DESARROLLO SOCIAL</t>
  </si>
  <si>
    <t xml:space="preserve">OFICIAL  REGISTRO  CIVIL </t>
  </si>
  <si>
    <t>DIRECTOR DE PROTECCION CIVIL</t>
  </si>
  <si>
    <t>SUBDIRECTOR DE PROTECCION CIVIL</t>
  </si>
  <si>
    <t>DIRECTOR DE SERVICIOS PUBLICOS MUNICIPALES</t>
  </si>
  <si>
    <t>SUBDIRECTOR DE SERVICIOS PUBLICOS MUNICIPALES</t>
  </si>
  <si>
    <t>SUBDIRECTOR DE OBRAS PUBLICAS</t>
  </si>
  <si>
    <t>COORDINADORA DEL DIF MUNICIPAL</t>
  </si>
  <si>
    <t>SUBCOORDINADORA DEL DIF MUNICIPAL</t>
  </si>
  <si>
    <t>DELEGADA DE INAPAM</t>
  </si>
  <si>
    <t>DIRECTORA DEL INST DE LA MUJER EN GUADALCAZAR</t>
  </si>
  <si>
    <t>DIRECTOR DE COMUNICACIÓN SOCIAL</t>
  </si>
  <si>
    <t>SUBDIRECTOR DE COMUNICACIÓN SOCIAL</t>
  </si>
  <si>
    <t>COORDINADOR DE DESARROLLO AGROPECUARIO</t>
  </si>
  <si>
    <t>SUBCOORDINADOR DE DESARROLLO AGROPECUARIO</t>
  </si>
  <si>
    <t>DIRECTOR DE DEPORTE</t>
  </si>
  <si>
    <t>SUBDIRECTOR DEL DEPORTE</t>
  </si>
  <si>
    <t>DIRECTOR DE CULTURA</t>
  </si>
  <si>
    <t>SUBDIRECTOR DE CULTURA</t>
  </si>
  <si>
    <t>TITULAR DE LA UNIDAD DE TRANSPARENCIA</t>
  </si>
  <si>
    <t>DIRECTOR DEL ARCHIVO MUNICIPAL</t>
  </si>
  <si>
    <t>SUBDIRECTOR DEL ARCHIVO MUNICIPAL</t>
  </si>
  <si>
    <t>DIRECTOR DE ALCOHOLES</t>
  </si>
  <si>
    <t>DIRECTOR  DE AGUA POTABLE</t>
  </si>
  <si>
    <t>SUBDIRECTOR DEL AGUA POTABLE</t>
  </si>
  <si>
    <t>DIRECTOR DE TURISMO</t>
  </si>
  <si>
    <t>SUBDIRECTOR DE TURISMO</t>
  </si>
  <si>
    <t>DIRECTOR DE SEGURIDAD PUBLICA MUNICIPAL</t>
  </si>
  <si>
    <t>COMANDANTE DE LA POLICIA</t>
  </si>
  <si>
    <t>SECRETARIA A</t>
  </si>
  <si>
    <t>SECRETARIA B</t>
  </si>
  <si>
    <t>SECRETARIA C</t>
  </si>
  <si>
    <t>INSTRUCTOR DE BANDA DE GUERRA</t>
  </si>
  <si>
    <t>AUXILIAR ADMINISTRATIVO A</t>
  </si>
  <si>
    <t>AUXILIAR ADMINISTRATIVO B</t>
  </si>
  <si>
    <t>AUXILIAR ADMINISTRATIVO C</t>
  </si>
  <si>
    <t>ASISTENTE A</t>
  </si>
  <si>
    <t>ASISTENTE B</t>
  </si>
  <si>
    <t>ASISTENTE C</t>
  </si>
  <si>
    <t>AYUDANTE GENERAL A</t>
  </si>
  <si>
    <t>AYUDANTE GENERAL B</t>
  </si>
  <si>
    <t>AYUDANTE GENERAL C</t>
  </si>
  <si>
    <t>AFANADORA A</t>
  </si>
  <si>
    <t>AFANADORA B</t>
  </si>
  <si>
    <t>CHOFER A</t>
  </si>
  <si>
    <t>CHOFER B</t>
  </si>
  <si>
    <t>CHOFER C</t>
  </si>
  <si>
    <t>GESTOR DE PROYECTOS</t>
  </si>
  <si>
    <t>CRONISTA MUNICIPAL</t>
  </si>
  <si>
    <t>VELADOR</t>
  </si>
  <si>
    <t>HERRERO</t>
  </si>
  <si>
    <t>ASESOR JURIDICO</t>
  </si>
  <si>
    <t>CONTADOR</t>
  </si>
  <si>
    <t>AUXILIAR CONTABLE</t>
  </si>
  <si>
    <t>SUPERVISOR DE OBRA</t>
  </si>
  <si>
    <t>ARQUITECTO</t>
  </si>
  <si>
    <t>ASISTENTE DE SEGURIDAD</t>
  </si>
  <si>
    <t>ENFERMERA</t>
  </si>
  <si>
    <t>DENTISTA</t>
  </si>
  <si>
    <t>ELECTRICISTA</t>
  </si>
  <si>
    <t>JARDINERO</t>
  </si>
  <si>
    <t>ALBAÑIL</t>
  </si>
  <si>
    <t>OPERADO DE MAQUINARIA PESADA</t>
  </si>
  <si>
    <t>MECANICO</t>
  </si>
  <si>
    <t>PSICOLOGA</t>
  </si>
  <si>
    <t>TERAPEUTA FISICA</t>
  </si>
  <si>
    <t>PROFESORA</t>
  </si>
  <si>
    <t>BIBLIOTECARIA</t>
  </si>
  <si>
    <t>COORDINADOR ADMINISTRATIVO</t>
  </si>
  <si>
    <t>POLICIA A</t>
  </si>
  <si>
    <t>POLICIA B</t>
  </si>
  <si>
    <t>CARPINTERO</t>
  </si>
  <si>
    <t>AUXLIAR INVESTIGADOR</t>
  </si>
  <si>
    <t>AUXILIAR SUSTANCIADOR</t>
  </si>
  <si>
    <t>SECRETARIA</t>
  </si>
  <si>
    <t>A</t>
  </si>
  <si>
    <t>E</t>
  </si>
  <si>
    <t>I</t>
  </si>
  <si>
    <t>C</t>
  </si>
  <si>
    <t>B</t>
  </si>
  <si>
    <t xml:space="preserve">C </t>
  </si>
  <si>
    <t>D</t>
  </si>
  <si>
    <t>F</t>
  </si>
  <si>
    <t>G</t>
  </si>
  <si>
    <t>H</t>
  </si>
  <si>
    <t>J</t>
  </si>
  <si>
    <t>K</t>
  </si>
  <si>
    <t>DESCRIPCIÓN DE REMUNERACIONES</t>
  </si>
  <si>
    <t>1100 Remuneraciones al personal de carácter permanente</t>
  </si>
  <si>
    <t>dietas</t>
  </si>
  <si>
    <t>haberes</t>
  </si>
  <si>
    <t>sueldos base al personal permanente</t>
  </si>
  <si>
    <t>remuneraciones por adscripción laboral en el extranjero</t>
  </si>
  <si>
    <t>1200 Remuneraciones al personal de carácter transitorio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</si>
  <si>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</si>
  <si>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</si>
  <si>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</si>
  <si>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</si>
  <si>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1300 Remuneraciones adicionales y especiales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</si>
  <si>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</si>
  <si>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</si>
  <si>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</si>
  <si>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</si>
  <si>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</si>
  <si>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</si>
  <si>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</si>
  <si>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</si>
  <si>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1400 Seguridad social</t>
  </si>
  <si>
    <t>aportaciones de seguridad social</t>
  </si>
  <si>
    <t>aportaciones a fondos de vivienda</t>
  </si>
  <si>
    <t>aportaciones al sistema para el retiro</t>
  </si>
  <si>
    <t>aportaciones para seguros</t>
  </si>
  <si>
    <t>1500 Otras prestaciones sociales y económicas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</si>
  <si>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</si>
  <si>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</si>
  <si>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</si>
  <si>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</si>
  <si>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</si>
  <si>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</si>
  <si>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1600 Previsiones</t>
  </si>
  <si>
    <t>previsiones de carácter laboral, económica y de seguridad social</t>
  </si>
  <si>
    <t>1700 Pago de estímulos a servidores públicos</t>
  </si>
  <si>
    <t>estímulos</t>
  </si>
  <si>
    <t>recompensas</t>
  </si>
  <si>
    <t>TABULADOR DE SUELDOS Y SALARIOS "2023".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</si>
</sst>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3" xfId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4" fontId="5" fillId="0" borderId="9" xfId="1" applyFont="1" applyFill="1" applyBorder="1"/>
    <xf numFmtId="44" fontId="5" fillId="0" borderId="9" xfId="1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4" fontId="5" fillId="0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44" fontId="5" fillId="0" borderId="10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165" fontId="8" fillId="0" borderId="2" xfId="2" applyNumberFormat="1" applyFont="1" applyFill="1" applyBorder="1" applyProtection="1">
      <protection locked="0"/>
    </xf>
    <xf numFmtId="0" fontId="9" fillId="0" borderId="2" xfId="0" applyFont="1" applyBorder="1"/>
    <xf numFmtId="0" fontId="7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9" fillId="0" borderId="0" xfId="3" applyFont="1" applyAlignment="1">
      <alignment horizontal="center"/>
    </xf>
    <xf numFmtId="0" fontId="5" fillId="0" borderId="0" xfId="3"/>
    <xf numFmtId="0" fontId="10" fillId="2" borderId="0" xfId="3" applyFont="1" applyFill="1" applyAlignment="1">
      <alignment horizontal="justify" vertical="center"/>
    </xf>
    <xf numFmtId="0" fontId="11" fillId="0" borderId="0" xfId="3" applyFont="1" applyAlignment="1">
      <alignment horizontal="justify" vertical="center"/>
    </xf>
    <xf numFmtId="0" fontId="2" fillId="3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/>
    </xf>
    <xf numFmtId="0" fontId="2" fillId="3" borderId="8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textRotation="90" wrapText="1"/>
    </xf>
    <xf numFmtId="0" fontId="2" fillId="3" borderId="8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2" fillId="2" borderId="8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4">
    <cellStyle name="Millares" xfId="2" builtinId="3"/>
    <cellStyle name="Moneda" xfId="1" builtinId="4"/>
    <cellStyle name="Normal" xfId="0" builtinId="0"/>
    <cellStyle name="Normal 2" xfId="3" xr:uid="{64F567DA-1A63-467C-90F3-70A04DE366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72C13-AC1E-4E46-9ACD-B3DF05C0638F}">
  <dimension ref="A1:D106"/>
  <sheetViews>
    <sheetView tabSelected="1" topLeftCell="A71" workbookViewId="0">
      <selection activeCell="G71" sqref="G71"/>
    </sheetView>
  </sheetViews>
  <sheetFormatPr baseColWidth="10" defaultRowHeight="15" x14ac:dyDescent="0.25"/>
  <cols>
    <col min="1" max="1" width="42.140625" customWidth="1"/>
    <col min="2" max="2" width="5.140625" customWidth="1"/>
    <col min="3" max="3" width="5.5703125" customWidth="1"/>
    <col min="4" max="4" width="5.140625" customWidth="1"/>
  </cols>
  <sheetData>
    <row r="1" spans="1:4" x14ac:dyDescent="0.25">
      <c r="A1" s="32" t="s">
        <v>158</v>
      </c>
      <c r="B1" s="32"/>
      <c r="C1" s="32"/>
      <c r="D1" s="32"/>
    </row>
    <row r="2" spans="1:4" x14ac:dyDescent="0.25">
      <c r="A2" s="32" t="s">
        <v>21</v>
      </c>
      <c r="B2" s="32"/>
      <c r="C2" s="32"/>
      <c r="D2" s="32"/>
    </row>
    <row r="3" spans="1:4" x14ac:dyDescent="0.25">
      <c r="A3" s="32" t="s">
        <v>0</v>
      </c>
      <c r="B3" s="32"/>
      <c r="C3" s="32"/>
      <c r="D3" s="32"/>
    </row>
    <row r="4" spans="1:4" x14ac:dyDescent="0.25">
      <c r="A4" s="42" t="s">
        <v>1</v>
      </c>
      <c r="B4" s="45" t="s">
        <v>2</v>
      </c>
      <c r="C4" s="45" t="s">
        <v>3</v>
      </c>
      <c r="D4" s="48" t="s">
        <v>4</v>
      </c>
    </row>
    <row r="5" spans="1:4" ht="45.6" customHeight="1" x14ac:dyDescent="0.25">
      <c r="A5" s="43"/>
      <c r="B5" s="46"/>
      <c r="C5" s="46"/>
      <c r="D5" s="49"/>
    </row>
    <row r="6" spans="1:4" ht="15.75" thickBot="1" x14ac:dyDescent="0.3">
      <c r="A6" s="44"/>
      <c r="B6" s="47"/>
      <c r="C6" s="47"/>
      <c r="D6" s="50"/>
    </row>
    <row r="7" spans="1:4" x14ac:dyDescent="0.25">
      <c r="A7" s="16" t="s">
        <v>16</v>
      </c>
      <c r="B7" s="5">
        <v>1</v>
      </c>
      <c r="C7" s="5" t="s">
        <v>109</v>
      </c>
      <c r="D7" s="6">
        <v>1</v>
      </c>
    </row>
    <row r="8" spans="1:4" x14ac:dyDescent="0.25">
      <c r="A8" s="17" t="s">
        <v>25</v>
      </c>
      <c r="B8" s="5">
        <v>1</v>
      </c>
      <c r="C8" s="5" t="s">
        <v>109</v>
      </c>
      <c r="D8" s="10">
        <v>1</v>
      </c>
    </row>
    <row r="9" spans="1:4" x14ac:dyDescent="0.25">
      <c r="A9" s="17" t="s">
        <v>17</v>
      </c>
      <c r="B9" s="5">
        <v>1</v>
      </c>
      <c r="C9" s="5" t="s">
        <v>109</v>
      </c>
      <c r="D9" s="10">
        <v>6</v>
      </c>
    </row>
    <row r="10" spans="1:4" x14ac:dyDescent="0.25">
      <c r="A10" s="17" t="s">
        <v>18</v>
      </c>
      <c r="B10" s="5">
        <v>2</v>
      </c>
      <c r="C10" s="5" t="s">
        <v>113</v>
      </c>
      <c r="D10" s="10">
        <v>1</v>
      </c>
    </row>
    <row r="11" spans="1:4" x14ac:dyDescent="0.25">
      <c r="A11" s="17" t="s">
        <v>26</v>
      </c>
      <c r="B11" s="5">
        <v>2</v>
      </c>
      <c r="C11" s="5" t="s">
        <v>113</v>
      </c>
      <c r="D11" s="10">
        <v>1</v>
      </c>
    </row>
    <row r="12" spans="1:4" x14ac:dyDescent="0.25">
      <c r="A12" s="17" t="s">
        <v>27</v>
      </c>
      <c r="B12" s="5">
        <v>2</v>
      </c>
      <c r="C12" s="5" t="s">
        <v>113</v>
      </c>
      <c r="D12" s="10">
        <v>1</v>
      </c>
    </row>
    <row r="13" spans="1:4" x14ac:dyDescent="0.25">
      <c r="A13" s="18" t="s">
        <v>28</v>
      </c>
      <c r="B13" s="5">
        <v>4</v>
      </c>
      <c r="C13" s="5" t="s">
        <v>115</v>
      </c>
      <c r="D13" s="2">
        <v>1</v>
      </c>
    </row>
    <row r="14" spans="1:4" x14ac:dyDescent="0.25">
      <c r="A14" s="18" t="s">
        <v>29</v>
      </c>
      <c r="B14" s="5">
        <v>3</v>
      </c>
      <c r="C14" s="5" t="s">
        <v>114</v>
      </c>
      <c r="D14" s="2">
        <v>1</v>
      </c>
    </row>
    <row r="15" spans="1:4" x14ac:dyDescent="0.25">
      <c r="A15" s="18" t="s">
        <v>30</v>
      </c>
      <c r="B15" s="5">
        <v>4</v>
      </c>
      <c r="C15" s="5" t="s">
        <v>115</v>
      </c>
      <c r="D15" s="2">
        <v>1</v>
      </c>
    </row>
    <row r="16" spans="1:4" x14ac:dyDescent="0.25">
      <c r="A16" s="18" t="s">
        <v>31</v>
      </c>
      <c r="B16" s="5">
        <v>3</v>
      </c>
      <c r="C16" s="5" t="s">
        <v>112</v>
      </c>
      <c r="D16" s="2">
        <v>1</v>
      </c>
    </row>
    <row r="17" spans="1:4" x14ac:dyDescent="0.25">
      <c r="A17" s="18" t="s">
        <v>32</v>
      </c>
      <c r="B17" s="5">
        <v>3</v>
      </c>
      <c r="C17" s="5" t="s">
        <v>112</v>
      </c>
      <c r="D17" s="2">
        <v>1</v>
      </c>
    </row>
    <row r="18" spans="1:4" x14ac:dyDescent="0.25">
      <c r="A18" s="18" t="s">
        <v>33</v>
      </c>
      <c r="B18" s="5">
        <v>3</v>
      </c>
      <c r="C18" s="5" t="s">
        <v>112</v>
      </c>
      <c r="D18" s="2">
        <v>1</v>
      </c>
    </row>
    <row r="19" spans="1:4" ht="25.5" x14ac:dyDescent="0.25">
      <c r="A19" s="18" t="s">
        <v>34</v>
      </c>
      <c r="B19" s="5">
        <v>4</v>
      </c>
      <c r="C19" s="5" t="s">
        <v>115</v>
      </c>
      <c r="D19" s="2">
        <v>1</v>
      </c>
    </row>
    <row r="20" spans="1:4" x14ac:dyDescent="0.25">
      <c r="A20" s="18" t="s">
        <v>35</v>
      </c>
      <c r="B20" s="5">
        <v>3</v>
      </c>
      <c r="C20" s="5" t="s">
        <v>112</v>
      </c>
      <c r="D20" s="2">
        <v>2</v>
      </c>
    </row>
    <row r="21" spans="1:4" ht="25.5" x14ac:dyDescent="0.25">
      <c r="A21" s="18" t="s">
        <v>23</v>
      </c>
      <c r="B21" s="5">
        <v>3</v>
      </c>
      <c r="C21" s="5" t="s">
        <v>112</v>
      </c>
      <c r="D21" s="2">
        <v>1</v>
      </c>
    </row>
    <row r="22" spans="1:4" x14ac:dyDescent="0.25">
      <c r="A22" s="18" t="s">
        <v>36</v>
      </c>
      <c r="B22" s="5">
        <v>3</v>
      </c>
      <c r="C22" s="5" t="s">
        <v>112</v>
      </c>
      <c r="D22" s="2">
        <v>1</v>
      </c>
    </row>
    <row r="23" spans="1:4" x14ac:dyDescent="0.25">
      <c r="A23" s="18" t="s">
        <v>37</v>
      </c>
      <c r="B23" s="5">
        <v>4</v>
      </c>
      <c r="C23" s="5" t="s">
        <v>115</v>
      </c>
      <c r="D23" s="2">
        <v>1</v>
      </c>
    </row>
    <row r="24" spans="1:4" ht="25.5" x14ac:dyDescent="0.25">
      <c r="A24" s="18" t="s">
        <v>38</v>
      </c>
      <c r="B24" s="5">
        <v>3</v>
      </c>
      <c r="C24" s="5" t="s">
        <v>112</v>
      </c>
      <c r="D24" s="2">
        <v>1</v>
      </c>
    </row>
    <row r="25" spans="1:4" ht="25.5" x14ac:dyDescent="0.25">
      <c r="A25" s="18" t="s">
        <v>39</v>
      </c>
      <c r="B25" s="5">
        <v>4</v>
      </c>
      <c r="C25" s="5" t="s">
        <v>115</v>
      </c>
      <c r="D25" s="2">
        <v>1</v>
      </c>
    </row>
    <row r="26" spans="1:4" x14ac:dyDescent="0.25">
      <c r="A26" s="18" t="s">
        <v>19</v>
      </c>
      <c r="B26" s="5">
        <v>3</v>
      </c>
      <c r="C26" s="5" t="s">
        <v>112</v>
      </c>
      <c r="D26" s="2">
        <v>1</v>
      </c>
    </row>
    <row r="27" spans="1:4" x14ac:dyDescent="0.25">
      <c r="A27" s="18" t="s">
        <v>40</v>
      </c>
      <c r="B27" s="5">
        <v>4</v>
      </c>
      <c r="C27" s="5" t="s">
        <v>115</v>
      </c>
      <c r="D27" s="2">
        <v>1</v>
      </c>
    </row>
    <row r="28" spans="1:4" x14ac:dyDescent="0.25">
      <c r="A28" s="18" t="s">
        <v>41</v>
      </c>
      <c r="B28" s="5">
        <v>3</v>
      </c>
      <c r="C28" s="5" t="s">
        <v>112</v>
      </c>
      <c r="D28" s="2">
        <v>1</v>
      </c>
    </row>
    <row r="29" spans="1:4" x14ac:dyDescent="0.25">
      <c r="A29" s="18" t="s">
        <v>42</v>
      </c>
      <c r="B29" s="5">
        <v>4</v>
      </c>
      <c r="C29" s="5" t="s">
        <v>115</v>
      </c>
      <c r="D29" s="2">
        <v>1</v>
      </c>
    </row>
    <row r="30" spans="1:4" x14ac:dyDescent="0.25">
      <c r="A30" s="18" t="s">
        <v>43</v>
      </c>
      <c r="B30" s="5">
        <v>4</v>
      </c>
      <c r="C30" s="5" t="s">
        <v>115</v>
      </c>
      <c r="D30" s="2">
        <v>1</v>
      </c>
    </row>
    <row r="31" spans="1:4" ht="25.5" x14ac:dyDescent="0.25">
      <c r="A31" s="18" t="s">
        <v>44</v>
      </c>
      <c r="B31" s="5">
        <v>3</v>
      </c>
      <c r="C31" s="5" t="s">
        <v>112</v>
      </c>
      <c r="D31" s="2">
        <v>1</v>
      </c>
    </row>
    <row r="32" spans="1:4" x14ac:dyDescent="0.25">
      <c r="A32" s="18" t="s">
        <v>45</v>
      </c>
      <c r="B32" s="5">
        <v>3</v>
      </c>
      <c r="C32" s="5" t="s">
        <v>112</v>
      </c>
      <c r="D32" s="2">
        <v>1</v>
      </c>
    </row>
    <row r="33" spans="1:4" x14ac:dyDescent="0.25">
      <c r="A33" s="18" t="s">
        <v>46</v>
      </c>
      <c r="B33" s="5">
        <v>4</v>
      </c>
      <c r="C33" s="5" t="s">
        <v>115</v>
      </c>
      <c r="D33" s="2">
        <v>1</v>
      </c>
    </row>
    <row r="34" spans="1:4" ht="25.5" x14ac:dyDescent="0.25">
      <c r="A34" s="18" t="s">
        <v>47</v>
      </c>
      <c r="B34" s="5">
        <v>3</v>
      </c>
      <c r="C34" s="5" t="s">
        <v>112</v>
      </c>
      <c r="D34" s="2">
        <v>1</v>
      </c>
    </row>
    <row r="35" spans="1:4" ht="25.5" x14ac:dyDescent="0.25">
      <c r="A35" s="18" t="s">
        <v>48</v>
      </c>
      <c r="B35" s="5">
        <v>4</v>
      </c>
      <c r="C35" s="5" t="s">
        <v>115</v>
      </c>
      <c r="D35" s="2">
        <v>1</v>
      </c>
    </row>
    <row r="36" spans="1:4" x14ac:dyDescent="0.25">
      <c r="A36" s="18" t="s">
        <v>49</v>
      </c>
      <c r="B36" s="5">
        <v>3</v>
      </c>
      <c r="C36" s="5" t="s">
        <v>112</v>
      </c>
      <c r="D36" s="2">
        <v>1</v>
      </c>
    </row>
    <row r="37" spans="1:4" x14ac:dyDescent="0.25">
      <c r="A37" s="18" t="s">
        <v>50</v>
      </c>
      <c r="B37" s="5">
        <v>4</v>
      </c>
      <c r="C37" s="5" t="s">
        <v>115</v>
      </c>
      <c r="D37" s="2">
        <v>1</v>
      </c>
    </row>
    <row r="38" spans="1:4" x14ac:dyDescent="0.25">
      <c r="A38" s="18" t="s">
        <v>51</v>
      </c>
      <c r="B38" s="5">
        <v>3</v>
      </c>
      <c r="C38" s="5" t="s">
        <v>112</v>
      </c>
      <c r="D38" s="2">
        <v>1</v>
      </c>
    </row>
    <row r="39" spans="1:4" x14ac:dyDescent="0.25">
      <c r="A39" s="18" t="s">
        <v>52</v>
      </c>
      <c r="B39" s="5">
        <v>4</v>
      </c>
      <c r="C39" s="5" t="s">
        <v>115</v>
      </c>
      <c r="D39" s="2">
        <v>1</v>
      </c>
    </row>
    <row r="40" spans="1:4" ht="25.5" x14ac:dyDescent="0.25">
      <c r="A40" s="18" t="s">
        <v>53</v>
      </c>
      <c r="B40" s="5">
        <v>3</v>
      </c>
      <c r="C40" s="5" t="s">
        <v>112</v>
      </c>
      <c r="D40" s="2">
        <v>1</v>
      </c>
    </row>
    <row r="41" spans="1:4" x14ac:dyDescent="0.25">
      <c r="A41" s="18" t="s">
        <v>54</v>
      </c>
      <c r="B41" s="5">
        <v>3</v>
      </c>
      <c r="C41" s="5" t="s">
        <v>112</v>
      </c>
      <c r="D41" s="2">
        <v>1</v>
      </c>
    </row>
    <row r="42" spans="1:4" x14ac:dyDescent="0.25">
      <c r="A42" s="18" t="s">
        <v>55</v>
      </c>
      <c r="B42" s="5">
        <v>4</v>
      </c>
      <c r="C42" s="5" t="s">
        <v>115</v>
      </c>
      <c r="D42" s="2">
        <v>1</v>
      </c>
    </row>
    <row r="43" spans="1:4" x14ac:dyDescent="0.25">
      <c r="A43" s="18" t="s">
        <v>56</v>
      </c>
      <c r="B43" s="5">
        <v>3</v>
      </c>
      <c r="C43" s="5" t="s">
        <v>112</v>
      </c>
      <c r="D43" s="2">
        <v>1</v>
      </c>
    </row>
    <row r="44" spans="1:4" x14ac:dyDescent="0.25">
      <c r="A44" s="18" t="s">
        <v>57</v>
      </c>
      <c r="B44" s="5">
        <v>3</v>
      </c>
      <c r="C44" s="5" t="s">
        <v>112</v>
      </c>
      <c r="D44" s="2">
        <v>1</v>
      </c>
    </row>
    <row r="45" spans="1:4" x14ac:dyDescent="0.25">
      <c r="A45" s="18" t="s">
        <v>58</v>
      </c>
      <c r="B45" s="5">
        <v>4</v>
      </c>
      <c r="C45" s="5" t="s">
        <v>115</v>
      </c>
      <c r="D45" s="2">
        <v>1</v>
      </c>
    </row>
    <row r="46" spans="1:4" x14ac:dyDescent="0.25">
      <c r="A46" s="18" t="s">
        <v>59</v>
      </c>
      <c r="B46" s="5">
        <v>3</v>
      </c>
      <c r="C46" s="5" t="s">
        <v>112</v>
      </c>
      <c r="D46" s="2">
        <v>1</v>
      </c>
    </row>
    <row r="47" spans="1:4" x14ac:dyDescent="0.25">
      <c r="A47" s="18" t="s">
        <v>60</v>
      </c>
      <c r="B47" s="5">
        <v>4</v>
      </c>
      <c r="C47" s="5" t="s">
        <v>115</v>
      </c>
      <c r="D47" s="2">
        <v>1</v>
      </c>
    </row>
    <row r="48" spans="1:4" x14ac:dyDescent="0.25">
      <c r="A48" s="18" t="s">
        <v>63</v>
      </c>
      <c r="B48" s="5">
        <v>5</v>
      </c>
      <c r="C48" s="5" t="s">
        <v>110</v>
      </c>
      <c r="D48" s="2">
        <v>30</v>
      </c>
    </row>
    <row r="49" spans="1:4" x14ac:dyDescent="0.25">
      <c r="A49" s="18" t="s">
        <v>64</v>
      </c>
      <c r="B49" s="5">
        <v>5</v>
      </c>
      <c r="C49" s="5" t="s">
        <v>110</v>
      </c>
      <c r="D49" s="2">
        <v>15</v>
      </c>
    </row>
    <row r="50" spans="1:4" x14ac:dyDescent="0.25">
      <c r="A50" s="18" t="s">
        <v>65</v>
      </c>
      <c r="B50" s="5">
        <v>5</v>
      </c>
      <c r="C50" s="5" t="s">
        <v>110</v>
      </c>
      <c r="D50" s="2">
        <v>8</v>
      </c>
    </row>
    <row r="51" spans="1:4" x14ac:dyDescent="0.25">
      <c r="A51" s="18" t="s">
        <v>66</v>
      </c>
      <c r="B51" s="5">
        <v>5</v>
      </c>
      <c r="C51" s="5" t="s">
        <v>110</v>
      </c>
      <c r="D51" s="2">
        <v>2</v>
      </c>
    </row>
    <row r="52" spans="1:4" x14ac:dyDescent="0.25">
      <c r="A52" s="18" t="s">
        <v>67</v>
      </c>
      <c r="B52" s="5">
        <v>6</v>
      </c>
      <c r="C52" s="5" t="s">
        <v>116</v>
      </c>
      <c r="D52" s="2">
        <v>50</v>
      </c>
    </row>
    <row r="53" spans="1:4" x14ac:dyDescent="0.25">
      <c r="A53" s="18" t="s">
        <v>68</v>
      </c>
      <c r="B53" s="5">
        <v>6</v>
      </c>
      <c r="C53" s="5" t="s">
        <v>116</v>
      </c>
      <c r="D53" s="2">
        <v>40</v>
      </c>
    </row>
    <row r="54" spans="1:4" x14ac:dyDescent="0.25">
      <c r="A54" s="18" t="s">
        <v>69</v>
      </c>
      <c r="B54" s="5">
        <v>6</v>
      </c>
      <c r="C54" s="5" t="s">
        <v>116</v>
      </c>
      <c r="D54" s="2">
        <v>15</v>
      </c>
    </row>
    <row r="55" spans="1:4" x14ac:dyDescent="0.25">
      <c r="A55" s="18" t="s">
        <v>70</v>
      </c>
      <c r="B55" s="5">
        <v>7</v>
      </c>
      <c r="C55" s="5" t="s">
        <v>117</v>
      </c>
      <c r="D55" s="2">
        <v>3</v>
      </c>
    </row>
    <row r="56" spans="1:4" x14ac:dyDescent="0.25">
      <c r="A56" s="18" t="s">
        <v>71</v>
      </c>
      <c r="B56" s="5">
        <v>7</v>
      </c>
      <c r="C56" s="5" t="s">
        <v>117</v>
      </c>
      <c r="D56" s="2">
        <v>3</v>
      </c>
    </row>
    <row r="57" spans="1:4" x14ac:dyDescent="0.25">
      <c r="A57" s="18" t="s">
        <v>72</v>
      </c>
      <c r="B57" s="5">
        <v>7</v>
      </c>
      <c r="C57" s="5" t="s">
        <v>117</v>
      </c>
      <c r="D57" s="2">
        <v>3</v>
      </c>
    </row>
    <row r="58" spans="1:4" x14ac:dyDescent="0.25">
      <c r="A58" s="18" t="s">
        <v>73</v>
      </c>
      <c r="B58" s="5">
        <v>8</v>
      </c>
      <c r="C58" s="5" t="s">
        <v>118</v>
      </c>
      <c r="D58" s="2">
        <v>60</v>
      </c>
    </row>
    <row r="59" spans="1:4" x14ac:dyDescent="0.25">
      <c r="A59" s="18" t="s">
        <v>74</v>
      </c>
      <c r="B59" s="5">
        <v>8</v>
      </c>
      <c r="C59" s="5" t="s">
        <v>118</v>
      </c>
      <c r="D59" s="2">
        <v>25</v>
      </c>
    </row>
    <row r="60" spans="1:4" x14ac:dyDescent="0.25">
      <c r="A60" s="18" t="s">
        <v>75</v>
      </c>
      <c r="B60" s="5">
        <v>8</v>
      </c>
      <c r="C60" s="5" t="s">
        <v>118</v>
      </c>
      <c r="D60" s="2">
        <v>10</v>
      </c>
    </row>
    <row r="61" spans="1:4" x14ac:dyDescent="0.25">
      <c r="A61" s="18" t="s">
        <v>76</v>
      </c>
      <c r="B61" s="5">
        <v>9</v>
      </c>
      <c r="C61" s="5" t="s">
        <v>111</v>
      </c>
      <c r="D61" s="2">
        <v>15</v>
      </c>
    </row>
    <row r="62" spans="1:4" x14ac:dyDescent="0.25">
      <c r="A62" s="18" t="s">
        <v>77</v>
      </c>
      <c r="B62" s="5">
        <v>9</v>
      </c>
      <c r="C62" s="5" t="s">
        <v>111</v>
      </c>
      <c r="D62" s="2">
        <v>10</v>
      </c>
    </row>
    <row r="63" spans="1:4" x14ac:dyDescent="0.25">
      <c r="A63" s="18" t="s">
        <v>78</v>
      </c>
      <c r="B63" s="5">
        <v>10</v>
      </c>
      <c r="C63" s="5" t="s">
        <v>119</v>
      </c>
      <c r="D63" s="2">
        <v>30</v>
      </c>
    </row>
    <row r="64" spans="1:4" x14ac:dyDescent="0.25">
      <c r="A64" s="18" t="s">
        <v>79</v>
      </c>
      <c r="B64" s="5">
        <v>10</v>
      </c>
      <c r="C64" s="5" t="s">
        <v>119</v>
      </c>
      <c r="D64" s="2">
        <v>15</v>
      </c>
    </row>
    <row r="65" spans="1:4" x14ac:dyDescent="0.25">
      <c r="A65" s="18" t="s">
        <v>80</v>
      </c>
      <c r="B65" s="5">
        <v>10</v>
      </c>
      <c r="C65" s="5" t="s">
        <v>119</v>
      </c>
      <c r="D65" s="2">
        <v>10</v>
      </c>
    </row>
    <row r="66" spans="1:4" x14ac:dyDescent="0.25">
      <c r="A66" s="18" t="s">
        <v>81</v>
      </c>
      <c r="B66" s="5">
        <v>4</v>
      </c>
      <c r="C66" s="5" t="s">
        <v>115</v>
      </c>
      <c r="D66" s="2">
        <v>2</v>
      </c>
    </row>
    <row r="67" spans="1:4" x14ac:dyDescent="0.25">
      <c r="A67" s="18" t="s">
        <v>82</v>
      </c>
      <c r="B67" s="5">
        <v>4</v>
      </c>
      <c r="C67" s="5" t="s">
        <v>115</v>
      </c>
      <c r="D67" s="2">
        <v>1</v>
      </c>
    </row>
    <row r="68" spans="1:4" x14ac:dyDescent="0.25">
      <c r="A68" s="18" t="s">
        <v>83</v>
      </c>
      <c r="B68" s="5">
        <v>11</v>
      </c>
      <c r="C68" s="5" t="s">
        <v>120</v>
      </c>
      <c r="D68" s="2">
        <v>9</v>
      </c>
    </row>
    <row r="69" spans="1:4" x14ac:dyDescent="0.25">
      <c r="A69" s="18" t="s">
        <v>84</v>
      </c>
      <c r="B69" s="5">
        <v>11</v>
      </c>
      <c r="C69" s="5" t="s">
        <v>120</v>
      </c>
      <c r="D69" s="2">
        <v>3</v>
      </c>
    </row>
    <row r="70" spans="1:4" x14ac:dyDescent="0.25">
      <c r="A70" s="18" t="s">
        <v>85</v>
      </c>
      <c r="B70" s="5">
        <v>4</v>
      </c>
      <c r="C70" s="5" t="s">
        <v>115</v>
      </c>
      <c r="D70" s="2">
        <v>3</v>
      </c>
    </row>
    <row r="71" spans="1:4" x14ac:dyDescent="0.25">
      <c r="A71" s="18" t="s">
        <v>86</v>
      </c>
      <c r="B71" s="5">
        <v>4</v>
      </c>
      <c r="C71" s="5" t="s">
        <v>115</v>
      </c>
      <c r="D71" s="2">
        <v>3</v>
      </c>
    </row>
    <row r="72" spans="1:4" x14ac:dyDescent="0.25">
      <c r="A72" s="18" t="s">
        <v>87</v>
      </c>
      <c r="B72" s="5">
        <v>5</v>
      </c>
      <c r="C72" s="5" t="s">
        <v>110</v>
      </c>
      <c r="D72" s="2">
        <v>6</v>
      </c>
    </row>
    <row r="73" spans="1:4" x14ac:dyDescent="0.25">
      <c r="A73" s="18" t="s">
        <v>88</v>
      </c>
      <c r="B73" s="5">
        <v>5</v>
      </c>
      <c r="C73" s="5" t="s">
        <v>110</v>
      </c>
      <c r="D73" s="2">
        <v>3</v>
      </c>
    </row>
    <row r="74" spans="1:4" x14ac:dyDescent="0.25">
      <c r="A74" s="18" t="s">
        <v>89</v>
      </c>
      <c r="B74" s="5">
        <v>4</v>
      </c>
      <c r="C74" s="5" t="s">
        <v>115</v>
      </c>
      <c r="D74" s="2">
        <v>2</v>
      </c>
    </row>
    <row r="75" spans="1:4" x14ac:dyDescent="0.25">
      <c r="A75" s="18" t="s">
        <v>91</v>
      </c>
      <c r="B75" s="12">
        <v>5</v>
      </c>
      <c r="C75" s="12" t="s">
        <v>110</v>
      </c>
      <c r="D75" s="2">
        <v>4</v>
      </c>
    </row>
    <row r="76" spans="1:4" x14ac:dyDescent="0.25">
      <c r="A76" s="18" t="s">
        <v>92</v>
      </c>
      <c r="B76" s="5">
        <v>5</v>
      </c>
      <c r="C76" s="5" t="s">
        <v>110</v>
      </c>
      <c r="D76" s="2">
        <v>1</v>
      </c>
    </row>
    <row r="77" spans="1:4" x14ac:dyDescent="0.25">
      <c r="A77" s="18" t="s">
        <v>93</v>
      </c>
      <c r="B77" s="5">
        <v>5</v>
      </c>
      <c r="C77" s="5" t="s">
        <v>110</v>
      </c>
      <c r="D77" s="2">
        <v>5</v>
      </c>
    </row>
    <row r="78" spans="1:4" x14ac:dyDescent="0.25">
      <c r="A78" s="18" t="s">
        <v>94</v>
      </c>
      <c r="B78" s="5">
        <v>7</v>
      </c>
      <c r="C78" s="5" t="s">
        <v>117</v>
      </c>
      <c r="D78" s="2">
        <v>4</v>
      </c>
    </row>
    <row r="79" spans="1:4" x14ac:dyDescent="0.25">
      <c r="A79" s="18" t="s">
        <v>95</v>
      </c>
      <c r="B79" s="12">
        <v>10</v>
      </c>
      <c r="C79" s="12" t="s">
        <v>119</v>
      </c>
      <c r="D79" s="2">
        <v>10</v>
      </c>
    </row>
    <row r="80" spans="1:4" x14ac:dyDescent="0.25">
      <c r="A80" s="18" t="s">
        <v>96</v>
      </c>
      <c r="B80" s="5">
        <v>10</v>
      </c>
      <c r="C80" s="5" t="s">
        <v>119</v>
      </c>
      <c r="D80" s="2">
        <v>4</v>
      </c>
    </row>
    <row r="81" spans="1:4" x14ac:dyDescent="0.25">
      <c r="A81" s="18" t="s">
        <v>97</v>
      </c>
      <c r="B81" s="5">
        <v>10</v>
      </c>
      <c r="C81" s="5" t="s">
        <v>119</v>
      </c>
      <c r="D81" s="2">
        <v>4</v>
      </c>
    </row>
    <row r="82" spans="1:4" x14ac:dyDescent="0.25">
      <c r="A82" s="18" t="s">
        <v>98</v>
      </c>
      <c r="B82" s="5">
        <v>10</v>
      </c>
      <c r="C82" s="5" t="s">
        <v>119</v>
      </c>
      <c r="D82" s="2">
        <v>1</v>
      </c>
    </row>
    <row r="83" spans="1:4" x14ac:dyDescent="0.25">
      <c r="A83" s="18" t="s">
        <v>99</v>
      </c>
      <c r="B83" s="12">
        <v>5</v>
      </c>
      <c r="C83" s="12" t="s">
        <v>110</v>
      </c>
      <c r="D83" s="2">
        <v>3</v>
      </c>
    </row>
    <row r="84" spans="1:4" x14ac:dyDescent="0.25">
      <c r="A84" s="18" t="s">
        <v>100</v>
      </c>
      <c r="B84" s="5">
        <v>5</v>
      </c>
      <c r="C84" s="5" t="s">
        <v>110</v>
      </c>
      <c r="D84" s="2">
        <v>3</v>
      </c>
    </row>
    <row r="85" spans="1:4" x14ac:dyDescent="0.25">
      <c r="A85" s="18" t="s">
        <v>101</v>
      </c>
      <c r="B85" s="5">
        <v>5</v>
      </c>
      <c r="C85" s="5" t="s">
        <v>110</v>
      </c>
      <c r="D85" s="2">
        <v>7</v>
      </c>
    </row>
    <row r="86" spans="1:4" x14ac:dyDescent="0.25">
      <c r="A86" s="18" t="s">
        <v>102</v>
      </c>
      <c r="B86" s="5">
        <v>5</v>
      </c>
      <c r="C86" s="5" t="s">
        <v>110</v>
      </c>
      <c r="D86" s="2">
        <v>2</v>
      </c>
    </row>
    <row r="87" spans="1:4" x14ac:dyDescent="0.25">
      <c r="A87" s="18" t="s">
        <v>105</v>
      </c>
      <c r="B87" s="12">
        <v>9</v>
      </c>
      <c r="C87" s="12" t="s">
        <v>111</v>
      </c>
      <c r="D87" s="2">
        <v>2</v>
      </c>
    </row>
    <row r="88" spans="1:4" x14ac:dyDescent="0.25">
      <c r="A88" s="18" t="s">
        <v>106</v>
      </c>
      <c r="B88" s="5">
        <v>4</v>
      </c>
      <c r="C88" s="5" t="s">
        <v>115</v>
      </c>
      <c r="D88" s="2">
        <v>1</v>
      </c>
    </row>
    <row r="89" spans="1:4" ht="15.75" thickBot="1" x14ac:dyDescent="0.3">
      <c r="A89" s="19" t="s">
        <v>107</v>
      </c>
      <c r="B89" s="12">
        <v>4</v>
      </c>
      <c r="C89" s="12" t="s">
        <v>115</v>
      </c>
      <c r="D89" s="13">
        <v>1</v>
      </c>
    </row>
    <row r="90" spans="1:4" x14ac:dyDescent="0.25">
      <c r="D90" s="31">
        <f>SUM(D7:D89)</f>
        <v>475</v>
      </c>
    </row>
    <row r="91" spans="1:4" x14ac:dyDescent="0.25">
      <c r="D91" s="31"/>
    </row>
    <row r="92" spans="1:4" x14ac:dyDescent="0.25">
      <c r="A92" s="32" t="s">
        <v>158</v>
      </c>
      <c r="B92" s="32"/>
      <c r="C92" s="32"/>
      <c r="D92" s="32"/>
    </row>
    <row r="93" spans="1:4" x14ac:dyDescent="0.25">
      <c r="A93" s="32" t="s">
        <v>21</v>
      </c>
      <c r="B93" s="32"/>
      <c r="C93" s="32"/>
      <c r="D93" s="32"/>
    </row>
    <row r="94" spans="1:4" x14ac:dyDescent="0.25">
      <c r="A94" s="32" t="s">
        <v>20</v>
      </c>
      <c r="B94" s="32"/>
      <c r="C94" s="32"/>
      <c r="D94" s="32"/>
    </row>
    <row r="95" spans="1:4" x14ac:dyDescent="0.25">
      <c r="A95" s="33" t="s">
        <v>1</v>
      </c>
      <c r="B95" s="36" t="s">
        <v>2</v>
      </c>
      <c r="C95" s="36" t="s">
        <v>3</v>
      </c>
      <c r="D95" s="39" t="s">
        <v>4</v>
      </c>
    </row>
    <row r="96" spans="1:4" ht="27" customHeight="1" x14ac:dyDescent="0.25">
      <c r="A96" s="34"/>
      <c r="B96" s="37"/>
      <c r="C96" s="37"/>
      <c r="D96" s="40"/>
    </row>
    <row r="97" spans="1:4" ht="56.45" customHeight="1" x14ac:dyDescent="0.25">
      <c r="A97" s="35"/>
      <c r="B97" s="38"/>
      <c r="C97" s="38"/>
      <c r="D97" s="41"/>
    </row>
    <row r="98" spans="1:4" x14ac:dyDescent="0.25">
      <c r="A98" s="18" t="s">
        <v>103</v>
      </c>
      <c r="B98" s="22">
        <v>6</v>
      </c>
      <c r="C98" s="5" t="s">
        <v>116</v>
      </c>
      <c r="D98" s="2">
        <v>31</v>
      </c>
    </row>
    <row r="99" spans="1:4" x14ac:dyDescent="0.25">
      <c r="A99" s="18" t="s">
        <v>104</v>
      </c>
      <c r="B99" s="22">
        <v>6</v>
      </c>
      <c r="C99" s="5" t="s">
        <v>116</v>
      </c>
      <c r="D99" s="2">
        <v>20</v>
      </c>
    </row>
    <row r="100" spans="1:4" ht="25.5" x14ac:dyDescent="0.25">
      <c r="A100" s="18" t="s">
        <v>61</v>
      </c>
      <c r="B100" s="23">
        <v>3</v>
      </c>
      <c r="C100" s="5" t="s">
        <v>114</v>
      </c>
      <c r="D100" s="2">
        <v>1</v>
      </c>
    </row>
    <row r="101" spans="1:4" x14ac:dyDescent="0.25">
      <c r="A101" s="18" t="s">
        <v>62</v>
      </c>
      <c r="B101" s="23">
        <v>4</v>
      </c>
      <c r="C101" s="5" t="s">
        <v>115</v>
      </c>
      <c r="D101" s="2">
        <v>3</v>
      </c>
    </row>
    <row r="102" spans="1:4" x14ac:dyDescent="0.25">
      <c r="A102" s="20" t="s">
        <v>108</v>
      </c>
      <c r="B102" s="24">
        <v>5</v>
      </c>
      <c r="C102" s="5" t="s">
        <v>110</v>
      </c>
      <c r="D102" s="15">
        <v>2</v>
      </c>
    </row>
    <row r="103" spans="1:4" x14ac:dyDescent="0.25">
      <c r="A103" s="21" t="s">
        <v>90</v>
      </c>
      <c r="B103" s="24">
        <v>5</v>
      </c>
      <c r="C103" s="5" t="s">
        <v>110</v>
      </c>
      <c r="D103" s="15">
        <v>2</v>
      </c>
    </row>
    <row r="104" spans="1:4" x14ac:dyDescent="0.25">
      <c r="A104" s="18" t="s">
        <v>91</v>
      </c>
      <c r="B104" s="25">
        <v>5</v>
      </c>
      <c r="C104" s="5" t="s">
        <v>110</v>
      </c>
      <c r="D104" s="2">
        <v>2</v>
      </c>
    </row>
    <row r="105" spans="1:4" x14ac:dyDescent="0.25">
      <c r="A105" s="18" t="s">
        <v>78</v>
      </c>
      <c r="B105" s="23">
        <v>10</v>
      </c>
      <c r="C105" s="5" t="s">
        <v>119</v>
      </c>
      <c r="D105" s="2">
        <v>5</v>
      </c>
    </row>
    <row r="106" spans="1:4" x14ac:dyDescent="0.25">
      <c r="D106" s="31">
        <f>SUM(D98:D105)</f>
        <v>66</v>
      </c>
    </row>
  </sheetData>
  <mergeCells count="14">
    <mergeCell ref="A95:A97"/>
    <mergeCell ref="B95:B97"/>
    <mergeCell ref="C95:C97"/>
    <mergeCell ref="D95:D97"/>
    <mergeCell ref="A3:D3"/>
    <mergeCell ref="A4:A6"/>
    <mergeCell ref="B4:B6"/>
    <mergeCell ref="C4:C6"/>
    <mergeCell ref="D4:D6"/>
    <mergeCell ref="A1:D1"/>
    <mergeCell ref="A2:D2"/>
    <mergeCell ref="A92:D92"/>
    <mergeCell ref="A93:D93"/>
    <mergeCell ref="A94:D94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6D769-A4E5-40F2-821E-A035A6847937}">
  <dimension ref="A1:O90"/>
  <sheetViews>
    <sheetView topLeftCell="B1" workbookViewId="0">
      <selection activeCell="A89" sqref="A1:O89"/>
    </sheetView>
  </sheetViews>
  <sheetFormatPr baseColWidth="10" defaultRowHeight="15" x14ac:dyDescent="0.25"/>
  <cols>
    <col min="1" max="1" width="42.140625" customWidth="1"/>
    <col min="2" max="2" width="5.140625" customWidth="1"/>
    <col min="3" max="3" width="5.5703125" customWidth="1"/>
    <col min="4" max="4" width="5.140625" customWidth="1"/>
    <col min="5" max="5" width="11.7109375" bestFit="1" customWidth="1"/>
    <col min="6" max="6" width="14.7109375" bestFit="1" customWidth="1"/>
    <col min="7" max="7" width="14.85546875" customWidth="1"/>
    <col min="8" max="8" width="14" customWidth="1"/>
    <col min="9" max="9" width="15.140625" customWidth="1"/>
    <col min="10" max="13" width="11.7109375" bestFit="1" customWidth="1"/>
    <col min="14" max="14" width="19.42578125" customWidth="1"/>
    <col min="15" max="15" width="13.7109375" bestFit="1" customWidth="1"/>
  </cols>
  <sheetData>
    <row r="1" spans="1:15" x14ac:dyDescent="0.25">
      <c r="A1" s="32" t="s">
        <v>158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25">
      <c r="A2" s="32" t="s">
        <v>21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x14ac:dyDescent="0.2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x14ac:dyDescent="0.25">
      <c r="A4" s="42" t="s">
        <v>1</v>
      </c>
      <c r="B4" s="45" t="s">
        <v>2</v>
      </c>
      <c r="C4" s="45" t="s">
        <v>3</v>
      </c>
      <c r="D4" s="48" t="s">
        <v>4</v>
      </c>
      <c r="E4" s="55" t="s">
        <v>5</v>
      </c>
      <c r="F4" s="55"/>
      <c r="G4" s="55"/>
      <c r="H4" s="55"/>
      <c r="I4" s="55"/>
      <c r="J4" s="55"/>
      <c r="K4" s="55"/>
      <c r="L4" s="55"/>
      <c r="M4" s="55"/>
      <c r="N4" s="55"/>
      <c r="O4" s="42" t="s">
        <v>6</v>
      </c>
    </row>
    <row r="5" spans="1:15" ht="45.6" customHeight="1" x14ac:dyDescent="0.25">
      <c r="A5" s="43"/>
      <c r="B5" s="46"/>
      <c r="C5" s="46"/>
      <c r="D5" s="49"/>
      <c r="E5" s="53" t="s">
        <v>7</v>
      </c>
      <c r="F5" s="54"/>
      <c r="G5" s="42" t="s">
        <v>8</v>
      </c>
      <c r="H5" s="51" t="s">
        <v>9</v>
      </c>
      <c r="I5" s="52"/>
      <c r="J5" s="42" t="s">
        <v>10</v>
      </c>
      <c r="K5" s="42" t="s">
        <v>11</v>
      </c>
      <c r="L5" s="42" t="s">
        <v>12</v>
      </c>
      <c r="M5" s="42" t="s">
        <v>13</v>
      </c>
      <c r="N5" s="42" t="s">
        <v>5</v>
      </c>
      <c r="O5" s="43"/>
    </row>
    <row r="6" spans="1:15" ht="39" thickBot="1" x14ac:dyDescent="0.3">
      <c r="A6" s="44"/>
      <c r="B6" s="47"/>
      <c r="C6" s="47"/>
      <c r="D6" s="50"/>
      <c r="E6" s="1" t="s">
        <v>14</v>
      </c>
      <c r="F6" s="1" t="s">
        <v>15</v>
      </c>
      <c r="G6" s="44"/>
      <c r="H6" s="1" t="s">
        <v>22</v>
      </c>
      <c r="I6" s="1" t="s">
        <v>24</v>
      </c>
      <c r="J6" s="44"/>
      <c r="K6" s="44"/>
      <c r="L6" s="44"/>
      <c r="M6" s="44"/>
      <c r="N6" s="44"/>
      <c r="O6" s="44"/>
    </row>
    <row r="7" spans="1:15" x14ac:dyDescent="0.25">
      <c r="A7" s="16" t="s">
        <v>16</v>
      </c>
      <c r="B7" s="5">
        <v>1</v>
      </c>
      <c r="C7" s="5" t="s">
        <v>109</v>
      </c>
      <c r="D7" s="6">
        <v>1</v>
      </c>
      <c r="E7" s="7">
        <v>82017.19</v>
      </c>
      <c r="F7" s="8">
        <v>106394.99849999999</v>
      </c>
      <c r="G7" s="9">
        <v>0</v>
      </c>
      <c r="H7" s="9">
        <f>((((F7/2)/15)*14)*0.4)*2</f>
        <v>39720.799440000003</v>
      </c>
      <c r="I7" s="9">
        <f t="shared" ref="I7:I9" si="0">((F7/2)/15)*75</f>
        <v>265987.49624999997</v>
      </c>
      <c r="J7" s="9">
        <v>0</v>
      </c>
      <c r="K7" s="9">
        <v>0</v>
      </c>
      <c r="L7" s="9">
        <v>0</v>
      </c>
      <c r="M7" s="9">
        <v>0</v>
      </c>
      <c r="N7" s="9">
        <f t="shared" ref="N7:N9" si="1">F7</f>
        <v>106394.99849999999</v>
      </c>
      <c r="O7" s="9">
        <f>(N7*12)+H7+I7</f>
        <v>1582448.2776899999</v>
      </c>
    </row>
    <row r="8" spans="1:15" x14ac:dyDescent="0.25">
      <c r="A8" s="17" t="s">
        <v>25</v>
      </c>
      <c r="B8" s="5">
        <v>1</v>
      </c>
      <c r="C8" s="5" t="s">
        <v>109</v>
      </c>
      <c r="D8" s="10">
        <v>1</v>
      </c>
      <c r="E8" s="11">
        <v>27697.9</v>
      </c>
      <c r="F8" s="11">
        <v>37648.696319999995</v>
      </c>
      <c r="G8" s="9">
        <v>0</v>
      </c>
      <c r="H8" s="9">
        <f t="shared" ref="H8:H69" si="2">((((F8/2)/15)*14)*0.4)*2</f>
        <v>14055.513292799998</v>
      </c>
      <c r="I8" s="9">
        <f t="shared" si="0"/>
        <v>94121.740799999985</v>
      </c>
      <c r="J8" s="9">
        <v>0</v>
      </c>
      <c r="K8" s="9">
        <v>0</v>
      </c>
      <c r="L8" s="9">
        <v>0</v>
      </c>
      <c r="M8" s="9">
        <v>0</v>
      </c>
      <c r="N8" s="9">
        <f t="shared" si="1"/>
        <v>37648.696319999995</v>
      </c>
      <c r="O8" s="9">
        <f t="shared" ref="O8:O69" si="3">(N8*12)+H8+I8</f>
        <v>559961.60993279994</v>
      </c>
    </row>
    <row r="9" spans="1:15" x14ac:dyDescent="0.25">
      <c r="A9" s="17" t="s">
        <v>17</v>
      </c>
      <c r="B9" s="5">
        <v>1</v>
      </c>
      <c r="C9" s="5" t="s">
        <v>109</v>
      </c>
      <c r="D9" s="10">
        <v>6</v>
      </c>
      <c r="E9" s="11">
        <v>27697.9</v>
      </c>
      <c r="F9" s="11">
        <v>37648.696319999995</v>
      </c>
      <c r="G9" s="9">
        <v>0</v>
      </c>
      <c r="H9" s="9">
        <f t="shared" si="2"/>
        <v>14055.513292799998</v>
      </c>
      <c r="I9" s="9">
        <f t="shared" si="0"/>
        <v>94121.740799999985</v>
      </c>
      <c r="J9" s="9">
        <v>0</v>
      </c>
      <c r="K9" s="9">
        <v>0</v>
      </c>
      <c r="L9" s="9">
        <v>0</v>
      </c>
      <c r="M9" s="9">
        <v>0</v>
      </c>
      <c r="N9" s="9">
        <f t="shared" si="1"/>
        <v>37648.696319999995</v>
      </c>
      <c r="O9" s="9">
        <f t="shared" si="3"/>
        <v>559961.60993279994</v>
      </c>
    </row>
    <row r="10" spans="1:15" x14ac:dyDescent="0.25">
      <c r="A10" s="17" t="s">
        <v>18</v>
      </c>
      <c r="B10" s="5">
        <v>2</v>
      </c>
      <c r="C10" s="5" t="s">
        <v>113</v>
      </c>
      <c r="D10" s="10">
        <v>1</v>
      </c>
      <c r="E10" s="11">
        <v>36850.61</v>
      </c>
      <c r="F10" s="11">
        <v>68310</v>
      </c>
      <c r="G10" s="9">
        <v>0</v>
      </c>
      <c r="H10" s="9">
        <f t="shared" si="2"/>
        <v>25502.400000000001</v>
      </c>
      <c r="I10" s="9">
        <f>((F10/2)/15)*75</f>
        <v>170775</v>
      </c>
      <c r="J10" s="9">
        <v>0</v>
      </c>
      <c r="K10" s="9">
        <v>0</v>
      </c>
      <c r="L10" s="9">
        <v>0</v>
      </c>
      <c r="M10" s="9">
        <v>0</v>
      </c>
      <c r="N10" s="9">
        <f>F10</f>
        <v>68310</v>
      </c>
      <c r="O10" s="9">
        <f t="shared" si="3"/>
        <v>1015997.4</v>
      </c>
    </row>
    <row r="11" spans="1:15" x14ac:dyDescent="0.25">
      <c r="A11" s="17" t="s">
        <v>26</v>
      </c>
      <c r="B11" s="5">
        <v>2</v>
      </c>
      <c r="C11" s="5" t="s">
        <v>113</v>
      </c>
      <c r="D11" s="10">
        <v>1</v>
      </c>
      <c r="E11" s="11">
        <v>59000</v>
      </c>
      <c r="F11" s="11">
        <v>81101.593980000005</v>
      </c>
      <c r="G11" s="9">
        <v>0</v>
      </c>
      <c r="H11" s="9">
        <f t="shared" si="2"/>
        <v>30277.928419200005</v>
      </c>
      <c r="I11" s="9">
        <f t="shared" ref="I11:I72" si="4">((F11/2)/15)*75</f>
        <v>202753.98495000004</v>
      </c>
      <c r="J11" s="9">
        <v>0</v>
      </c>
      <c r="K11" s="9">
        <v>0</v>
      </c>
      <c r="L11" s="9">
        <v>0</v>
      </c>
      <c r="M11" s="9">
        <v>0</v>
      </c>
      <c r="N11" s="9">
        <f t="shared" ref="N11:N72" si="5">F11</f>
        <v>81101.593980000005</v>
      </c>
      <c r="O11" s="9">
        <f t="shared" si="3"/>
        <v>1206251.0411292</v>
      </c>
    </row>
    <row r="12" spans="1:15" x14ac:dyDescent="0.25">
      <c r="A12" s="17" t="s">
        <v>27</v>
      </c>
      <c r="B12" s="5">
        <v>2</v>
      </c>
      <c r="C12" s="5" t="s">
        <v>113</v>
      </c>
      <c r="D12" s="10">
        <v>1</v>
      </c>
      <c r="E12" s="11">
        <v>36850.61</v>
      </c>
      <c r="F12" s="11">
        <v>68310</v>
      </c>
      <c r="G12" s="9">
        <v>0</v>
      </c>
      <c r="H12" s="9">
        <f t="shared" si="2"/>
        <v>25502.400000000001</v>
      </c>
      <c r="I12" s="9">
        <f t="shared" si="4"/>
        <v>170775</v>
      </c>
      <c r="J12" s="9">
        <v>0</v>
      </c>
      <c r="K12" s="9">
        <v>0</v>
      </c>
      <c r="L12" s="9">
        <v>0</v>
      </c>
      <c r="M12" s="9">
        <v>0</v>
      </c>
      <c r="N12" s="9">
        <f t="shared" si="5"/>
        <v>68310</v>
      </c>
      <c r="O12" s="9">
        <f t="shared" si="3"/>
        <v>1015997.4</v>
      </c>
    </row>
    <row r="13" spans="1:15" x14ac:dyDescent="0.25">
      <c r="A13" s="18" t="s">
        <v>28</v>
      </c>
      <c r="B13" s="5">
        <v>4</v>
      </c>
      <c r="C13" s="5" t="s">
        <v>115</v>
      </c>
      <c r="D13" s="2">
        <v>1</v>
      </c>
      <c r="E13" s="11">
        <v>34000</v>
      </c>
      <c r="F13" s="11">
        <v>50388.163560000001</v>
      </c>
      <c r="G13" s="9">
        <v>0</v>
      </c>
      <c r="H13" s="9">
        <f t="shared" si="2"/>
        <v>18811.581062400001</v>
      </c>
      <c r="I13" s="9">
        <f t="shared" si="4"/>
        <v>125970.40889999999</v>
      </c>
      <c r="J13" s="9">
        <v>0</v>
      </c>
      <c r="K13" s="9">
        <v>0</v>
      </c>
      <c r="L13" s="9">
        <v>0</v>
      </c>
      <c r="M13" s="9">
        <v>0</v>
      </c>
      <c r="N13" s="9">
        <f t="shared" si="5"/>
        <v>50388.163560000001</v>
      </c>
      <c r="O13" s="9">
        <f t="shared" si="3"/>
        <v>749439.95268240001</v>
      </c>
    </row>
    <row r="14" spans="1:15" x14ac:dyDescent="0.25">
      <c r="A14" s="18" t="s">
        <v>29</v>
      </c>
      <c r="B14" s="5">
        <v>3</v>
      </c>
      <c r="C14" s="5" t="s">
        <v>114</v>
      </c>
      <c r="D14" s="2">
        <v>1</v>
      </c>
      <c r="E14" s="11">
        <v>39665.64</v>
      </c>
      <c r="F14" s="11">
        <v>60857.999999999993</v>
      </c>
      <c r="G14" s="9">
        <v>0</v>
      </c>
      <c r="H14" s="9">
        <f t="shared" si="2"/>
        <v>22720.319999999996</v>
      </c>
      <c r="I14" s="9">
        <f t="shared" si="4"/>
        <v>152144.99999999997</v>
      </c>
      <c r="J14" s="9">
        <v>0</v>
      </c>
      <c r="K14" s="9">
        <v>0</v>
      </c>
      <c r="L14" s="9">
        <v>0</v>
      </c>
      <c r="M14" s="9">
        <v>0</v>
      </c>
      <c r="N14" s="9">
        <f t="shared" si="5"/>
        <v>60857.999999999993</v>
      </c>
      <c r="O14" s="9">
        <f t="shared" si="3"/>
        <v>905161.31999999983</v>
      </c>
    </row>
    <row r="15" spans="1:15" x14ac:dyDescent="0.25">
      <c r="A15" s="18" t="s">
        <v>30</v>
      </c>
      <c r="B15" s="5">
        <v>4</v>
      </c>
      <c r="C15" s="5" t="s">
        <v>115</v>
      </c>
      <c r="D15" s="2">
        <v>1</v>
      </c>
      <c r="E15" s="11">
        <v>37666.5</v>
      </c>
      <c r="F15" s="11">
        <v>52163.999999999993</v>
      </c>
      <c r="G15" s="9">
        <v>0</v>
      </c>
      <c r="H15" s="9">
        <f t="shared" si="2"/>
        <v>19474.559999999998</v>
      </c>
      <c r="I15" s="9">
        <f t="shared" si="4"/>
        <v>130409.99999999999</v>
      </c>
      <c r="J15" s="9">
        <v>0</v>
      </c>
      <c r="K15" s="9">
        <v>0</v>
      </c>
      <c r="L15" s="9">
        <v>0</v>
      </c>
      <c r="M15" s="9">
        <v>0</v>
      </c>
      <c r="N15" s="9">
        <f t="shared" si="5"/>
        <v>52163.999999999993</v>
      </c>
      <c r="O15" s="9">
        <f t="shared" si="3"/>
        <v>775852.55999999982</v>
      </c>
    </row>
    <row r="16" spans="1:15" x14ac:dyDescent="0.25">
      <c r="A16" s="18" t="s">
        <v>31</v>
      </c>
      <c r="B16" s="5">
        <v>3</v>
      </c>
      <c r="C16" s="5" t="s">
        <v>112</v>
      </c>
      <c r="D16" s="2">
        <v>1</v>
      </c>
      <c r="E16" s="11">
        <v>24000</v>
      </c>
      <c r="F16" s="11">
        <v>39670.076160000004</v>
      </c>
      <c r="G16" s="9">
        <v>0</v>
      </c>
      <c r="H16" s="9">
        <f t="shared" si="2"/>
        <v>14810.161766400002</v>
      </c>
      <c r="I16" s="9">
        <f t="shared" si="4"/>
        <v>99175.190400000007</v>
      </c>
      <c r="J16" s="9">
        <v>0</v>
      </c>
      <c r="K16" s="9">
        <v>0</v>
      </c>
      <c r="L16" s="9">
        <v>0</v>
      </c>
      <c r="M16" s="9">
        <v>0</v>
      </c>
      <c r="N16" s="9">
        <f t="shared" si="5"/>
        <v>39670.076160000004</v>
      </c>
      <c r="O16" s="9">
        <f t="shared" si="3"/>
        <v>590026.26608640002</v>
      </c>
    </row>
    <row r="17" spans="1:15" x14ac:dyDescent="0.25">
      <c r="A17" s="18" t="s">
        <v>32</v>
      </c>
      <c r="B17" s="5">
        <v>3</v>
      </c>
      <c r="C17" s="5" t="s">
        <v>112</v>
      </c>
      <c r="D17" s="2">
        <v>1</v>
      </c>
      <c r="E17" s="11">
        <v>24000</v>
      </c>
      <c r="F17" s="11">
        <v>39670.076160000004</v>
      </c>
      <c r="G17" s="9">
        <v>0</v>
      </c>
      <c r="H17" s="9">
        <f t="shared" si="2"/>
        <v>14810.161766400002</v>
      </c>
      <c r="I17" s="9">
        <f t="shared" si="4"/>
        <v>99175.190400000007</v>
      </c>
      <c r="J17" s="9">
        <v>0</v>
      </c>
      <c r="K17" s="9">
        <v>0</v>
      </c>
      <c r="L17" s="9">
        <v>0</v>
      </c>
      <c r="M17" s="9">
        <v>0</v>
      </c>
      <c r="N17" s="9">
        <f t="shared" si="5"/>
        <v>39670.076160000004</v>
      </c>
      <c r="O17" s="9">
        <f t="shared" si="3"/>
        <v>590026.26608640002</v>
      </c>
    </row>
    <row r="18" spans="1:15" x14ac:dyDescent="0.25">
      <c r="A18" s="18" t="s">
        <v>33</v>
      </c>
      <c r="B18" s="5">
        <v>3</v>
      </c>
      <c r="C18" s="5" t="s">
        <v>112</v>
      </c>
      <c r="D18" s="2">
        <v>1</v>
      </c>
      <c r="E18" s="11">
        <v>45000</v>
      </c>
      <c r="F18" s="11">
        <v>61998.044220000003</v>
      </c>
      <c r="G18" s="9">
        <v>0</v>
      </c>
      <c r="H18" s="9">
        <f t="shared" si="2"/>
        <v>23145.936508800005</v>
      </c>
      <c r="I18" s="9">
        <f t="shared" si="4"/>
        <v>154995.11055000001</v>
      </c>
      <c r="J18" s="9">
        <v>0</v>
      </c>
      <c r="K18" s="9">
        <v>0</v>
      </c>
      <c r="L18" s="9">
        <v>0</v>
      </c>
      <c r="M18" s="9">
        <v>0</v>
      </c>
      <c r="N18" s="9">
        <f t="shared" si="5"/>
        <v>61998.044220000003</v>
      </c>
      <c r="O18" s="9">
        <f t="shared" si="3"/>
        <v>922117.57769880001</v>
      </c>
    </row>
    <row r="19" spans="1:15" ht="25.5" x14ac:dyDescent="0.25">
      <c r="A19" s="18" t="s">
        <v>34</v>
      </c>
      <c r="B19" s="5">
        <v>4</v>
      </c>
      <c r="C19" s="5" t="s">
        <v>115</v>
      </c>
      <c r="D19" s="2">
        <v>1</v>
      </c>
      <c r="E19" s="11">
        <v>37000</v>
      </c>
      <c r="F19" s="11">
        <v>54191.192399999993</v>
      </c>
      <c r="G19" s="9">
        <v>0</v>
      </c>
      <c r="H19" s="9">
        <f t="shared" si="2"/>
        <v>20231.378496000001</v>
      </c>
      <c r="I19" s="9">
        <f t="shared" si="4"/>
        <v>135477.981</v>
      </c>
      <c r="J19" s="9">
        <v>0</v>
      </c>
      <c r="K19" s="9">
        <v>0</v>
      </c>
      <c r="L19" s="9">
        <v>0</v>
      </c>
      <c r="M19" s="9">
        <v>0</v>
      </c>
      <c r="N19" s="9">
        <f t="shared" si="5"/>
        <v>54191.192399999993</v>
      </c>
      <c r="O19" s="9">
        <f t="shared" si="3"/>
        <v>806003.66829599987</v>
      </c>
    </row>
    <row r="20" spans="1:15" x14ac:dyDescent="0.25">
      <c r="A20" s="18" t="s">
        <v>35</v>
      </c>
      <c r="B20" s="5">
        <v>3</v>
      </c>
      <c r="C20" s="5" t="s">
        <v>112</v>
      </c>
      <c r="D20" s="2">
        <v>2</v>
      </c>
      <c r="E20" s="11">
        <v>9906.4</v>
      </c>
      <c r="F20" s="11">
        <v>50388.163560000001</v>
      </c>
      <c r="G20" s="9">
        <v>0</v>
      </c>
      <c r="H20" s="9">
        <f t="shared" si="2"/>
        <v>18811.581062400001</v>
      </c>
      <c r="I20" s="9">
        <f t="shared" si="4"/>
        <v>125970.40889999999</v>
      </c>
      <c r="J20" s="9">
        <v>0</v>
      </c>
      <c r="K20" s="9">
        <v>0</v>
      </c>
      <c r="L20" s="9">
        <v>0</v>
      </c>
      <c r="M20" s="9">
        <v>0</v>
      </c>
      <c r="N20" s="9">
        <f t="shared" si="5"/>
        <v>50388.163560000001</v>
      </c>
      <c r="O20" s="9">
        <f t="shared" si="3"/>
        <v>749439.95268240001</v>
      </c>
    </row>
    <row r="21" spans="1:15" ht="25.5" x14ac:dyDescent="0.25">
      <c r="A21" s="18" t="s">
        <v>23</v>
      </c>
      <c r="B21" s="5">
        <v>3</v>
      </c>
      <c r="C21" s="5" t="s">
        <v>112</v>
      </c>
      <c r="D21" s="2">
        <v>1</v>
      </c>
      <c r="E21" s="11">
        <v>32000</v>
      </c>
      <c r="F21" s="11">
        <v>46815.463619999995</v>
      </c>
      <c r="G21" s="9">
        <v>0</v>
      </c>
      <c r="H21" s="9">
        <f t="shared" si="2"/>
        <v>17477.773084799999</v>
      </c>
      <c r="I21" s="9">
        <f t="shared" si="4"/>
        <v>117038.65904999999</v>
      </c>
      <c r="J21" s="9">
        <v>0</v>
      </c>
      <c r="K21" s="9">
        <v>0</v>
      </c>
      <c r="L21" s="9">
        <v>0</v>
      </c>
      <c r="M21" s="9">
        <v>0</v>
      </c>
      <c r="N21" s="9">
        <f t="shared" si="5"/>
        <v>46815.463619999995</v>
      </c>
      <c r="O21" s="9">
        <f t="shared" si="3"/>
        <v>696301.99557479995</v>
      </c>
    </row>
    <row r="22" spans="1:15" x14ac:dyDescent="0.25">
      <c r="A22" s="18" t="s">
        <v>36</v>
      </c>
      <c r="B22" s="5">
        <v>3</v>
      </c>
      <c r="C22" s="5" t="s">
        <v>112</v>
      </c>
      <c r="D22" s="2">
        <v>1</v>
      </c>
      <c r="E22" s="11">
        <v>18701.099999999999</v>
      </c>
      <c r="F22" s="11">
        <v>46815.463619999995</v>
      </c>
      <c r="G22" s="9">
        <v>0</v>
      </c>
      <c r="H22" s="9">
        <f t="shared" si="2"/>
        <v>17477.773084799999</v>
      </c>
      <c r="I22" s="9">
        <f t="shared" si="4"/>
        <v>117038.65904999999</v>
      </c>
      <c r="J22" s="9">
        <v>0</v>
      </c>
      <c r="K22" s="9">
        <v>0</v>
      </c>
      <c r="L22" s="9">
        <v>0</v>
      </c>
      <c r="M22" s="9">
        <v>0</v>
      </c>
      <c r="N22" s="9">
        <f t="shared" si="5"/>
        <v>46815.463619999995</v>
      </c>
      <c r="O22" s="9">
        <f t="shared" si="3"/>
        <v>696301.99557479995</v>
      </c>
    </row>
    <row r="23" spans="1:15" x14ac:dyDescent="0.25">
      <c r="A23" s="18" t="s">
        <v>37</v>
      </c>
      <c r="B23" s="5">
        <v>4</v>
      </c>
      <c r="C23" s="5" t="s">
        <v>115</v>
      </c>
      <c r="D23" s="2">
        <v>1</v>
      </c>
      <c r="E23" s="11">
        <v>18000</v>
      </c>
      <c r="F23" s="11">
        <v>23225.399999999998</v>
      </c>
      <c r="G23" s="9">
        <v>0</v>
      </c>
      <c r="H23" s="9">
        <f t="shared" si="2"/>
        <v>8670.8159999999989</v>
      </c>
      <c r="I23" s="9">
        <f t="shared" si="4"/>
        <v>58063.499999999993</v>
      </c>
      <c r="J23" s="9">
        <v>0</v>
      </c>
      <c r="K23" s="9">
        <v>0</v>
      </c>
      <c r="L23" s="9">
        <v>0</v>
      </c>
      <c r="M23" s="9">
        <v>0</v>
      </c>
      <c r="N23" s="9">
        <f t="shared" si="5"/>
        <v>23225.399999999998</v>
      </c>
      <c r="O23" s="9">
        <f t="shared" si="3"/>
        <v>345439.11599999998</v>
      </c>
    </row>
    <row r="24" spans="1:15" ht="25.5" x14ac:dyDescent="0.25">
      <c r="A24" s="18" t="s">
        <v>38</v>
      </c>
      <c r="B24" s="5">
        <v>3</v>
      </c>
      <c r="C24" s="5" t="s">
        <v>112</v>
      </c>
      <c r="D24" s="2">
        <v>1</v>
      </c>
      <c r="E24" s="11">
        <v>21266.080000000002</v>
      </c>
      <c r="F24" s="11">
        <v>46815.463619999995</v>
      </c>
      <c r="G24" s="9">
        <v>0</v>
      </c>
      <c r="H24" s="9">
        <f t="shared" si="2"/>
        <v>17477.773084799999</v>
      </c>
      <c r="I24" s="9">
        <f t="shared" si="4"/>
        <v>117038.65904999999</v>
      </c>
      <c r="J24" s="9">
        <v>0</v>
      </c>
      <c r="K24" s="9">
        <v>0</v>
      </c>
      <c r="L24" s="9">
        <v>0</v>
      </c>
      <c r="M24" s="9">
        <v>0</v>
      </c>
      <c r="N24" s="9">
        <f t="shared" si="5"/>
        <v>46815.463619999995</v>
      </c>
      <c r="O24" s="9">
        <f t="shared" si="3"/>
        <v>696301.99557479995</v>
      </c>
    </row>
    <row r="25" spans="1:15" ht="25.5" x14ac:dyDescent="0.25">
      <c r="A25" s="18" t="s">
        <v>39</v>
      </c>
      <c r="B25" s="5">
        <v>4</v>
      </c>
      <c r="C25" s="5" t="s">
        <v>115</v>
      </c>
      <c r="D25" s="2">
        <v>1</v>
      </c>
      <c r="E25" s="11">
        <v>18722.86</v>
      </c>
      <c r="F25" s="11">
        <v>26081.999999999996</v>
      </c>
      <c r="G25" s="9">
        <v>0</v>
      </c>
      <c r="H25" s="9">
        <f t="shared" si="2"/>
        <v>9737.2799999999988</v>
      </c>
      <c r="I25" s="9">
        <f t="shared" si="4"/>
        <v>65204.999999999993</v>
      </c>
      <c r="J25" s="9">
        <v>0</v>
      </c>
      <c r="K25" s="9">
        <v>0</v>
      </c>
      <c r="L25" s="9">
        <v>0</v>
      </c>
      <c r="M25" s="9">
        <v>0</v>
      </c>
      <c r="N25" s="9">
        <f t="shared" si="5"/>
        <v>26081.999999999996</v>
      </c>
      <c r="O25" s="9">
        <f t="shared" si="3"/>
        <v>387926.27999999991</v>
      </c>
    </row>
    <row r="26" spans="1:15" x14ac:dyDescent="0.25">
      <c r="A26" s="18" t="s">
        <v>19</v>
      </c>
      <c r="B26" s="5">
        <v>3</v>
      </c>
      <c r="C26" s="5" t="s">
        <v>112</v>
      </c>
      <c r="D26" s="2">
        <v>1</v>
      </c>
      <c r="E26" s="11">
        <v>39665.64</v>
      </c>
      <c r="F26" s="11">
        <v>50921.999999999993</v>
      </c>
      <c r="G26" s="9">
        <v>0</v>
      </c>
      <c r="H26" s="9">
        <f t="shared" si="2"/>
        <v>19010.88</v>
      </c>
      <c r="I26" s="9">
        <f t="shared" si="4"/>
        <v>127304.99999999999</v>
      </c>
      <c r="J26" s="9">
        <v>0</v>
      </c>
      <c r="K26" s="9">
        <v>0</v>
      </c>
      <c r="L26" s="9">
        <v>0</v>
      </c>
      <c r="M26" s="9">
        <v>0</v>
      </c>
      <c r="N26" s="9">
        <f t="shared" si="5"/>
        <v>50921.999999999993</v>
      </c>
      <c r="O26" s="9">
        <f t="shared" si="3"/>
        <v>757379.87999999989</v>
      </c>
    </row>
    <row r="27" spans="1:15" x14ac:dyDescent="0.25">
      <c r="A27" s="18" t="s">
        <v>40</v>
      </c>
      <c r="B27" s="5">
        <v>4</v>
      </c>
      <c r="C27" s="5" t="s">
        <v>115</v>
      </c>
      <c r="D27" s="2">
        <v>1</v>
      </c>
      <c r="E27" s="11">
        <v>34266.92</v>
      </c>
      <c r="F27" s="11">
        <v>48437.999999999993</v>
      </c>
      <c r="G27" s="9">
        <v>0</v>
      </c>
      <c r="H27" s="9">
        <f t="shared" si="2"/>
        <v>18083.519999999997</v>
      </c>
      <c r="I27" s="9">
        <f t="shared" si="4"/>
        <v>121094.99999999997</v>
      </c>
      <c r="J27" s="9">
        <v>0</v>
      </c>
      <c r="K27" s="9">
        <v>0</v>
      </c>
      <c r="L27" s="9">
        <v>0</v>
      </c>
      <c r="M27" s="9">
        <v>0</v>
      </c>
      <c r="N27" s="9">
        <f t="shared" si="5"/>
        <v>48437.999999999993</v>
      </c>
      <c r="O27" s="9">
        <f t="shared" si="3"/>
        <v>720434.5199999999</v>
      </c>
    </row>
    <row r="28" spans="1:15" x14ac:dyDescent="0.25">
      <c r="A28" s="18" t="s">
        <v>41</v>
      </c>
      <c r="B28" s="5">
        <v>3</v>
      </c>
      <c r="C28" s="5" t="s">
        <v>112</v>
      </c>
      <c r="D28" s="2">
        <v>1</v>
      </c>
      <c r="E28" s="11">
        <v>39000</v>
      </c>
      <c r="F28" s="11">
        <v>50921.999999999993</v>
      </c>
      <c r="G28" s="9">
        <v>0</v>
      </c>
      <c r="H28" s="9">
        <f t="shared" si="2"/>
        <v>19010.88</v>
      </c>
      <c r="I28" s="9">
        <f t="shared" si="4"/>
        <v>127304.99999999999</v>
      </c>
      <c r="J28" s="9">
        <v>0</v>
      </c>
      <c r="K28" s="9">
        <v>0</v>
      </c>
      <c r="L28" s="9">
        <v>0</v>
      </c>
      <c r="M28" s="9">
        <v>0</v>
      </c>
      <c r="N28" s="9">
        <f t="shared" si="5"/>
        <v>50921.999999999993</v>
      </c>
      <c r="O28" s="9">
        <f t="shared" si="3"/>
        <v>757379.87999999989</v>
      </c>
    </row>
    <row r="29" spans="1:15" x14ac:dyDescent="0.25">
      <c r="A29" s="18" t="s">
        <v>42</v>
      </c>
      <c r="B29" s="5">
        <v>4</v>
      </c>
      <c r="C29" s="5" t="s">
        <v>115</v>
      </c>
      <c r="D29" s="2">
        <v>1</v>
      </c>
      <c r="E29" s="11">
        <v>30000</v>
      </c>
      <c r="F29" s="11">
        <v>43470</v>
      </c>
      <c r="G29" s="9">
        <v>0</v>
      </c>
      <c r="H29" s="9">
        <f t="shared" si="2"/>
        <v>16228.800000000001</v>
      </c>
      <c r="I29" s="9">
        <f t="shared" si="4"/>
        <v>108675</v>
      </c>
      <c r="J29" s="9">
        <v>0</v>
      </c>
      <c r="K29" s="9">
        <v>0</v>
      </c>
      <c r="L29" s="9">
        <v>0</v>
      </c>
      <c r="M29" s="9">
        <v>0</v>
      </c>
      <c r="N29" s="9">
        <f t="shared" si="5"/>
        <v>43470</v>
      </c>
      <c r="O29" s="9">
        <f t="shared" si="3"/>
        <v>646543.80000000005</v>
      </c>
    </row>
    <row r="30" spans="1:15" x14ac:dyDescent="0.25">
      <c r="A30" s="18" t="s">
        <v>43</v>
      </c>
      <c r="B30" s="5">
        <v>4</v>
      </c>
      <c r="C30" s="5" t="s">
        <v>115</v>
      </c>
      <c r="D30" s="2">
        <v>1</v>
      </c>
      <c r="E30" s="11">
        <v>16157.86</v>
      </c>
      <c r="F30" s="11">
        <v>26385.457860000002</v>
      </c>
      <c r="G30" s="9">
        <v>0</v>
      </c>
      <c r="H30" s="9">
        <f t="shared" si="2"/>
        <v>9850.5709344000024</v>
      </c>
      <c r="I30" s="9">
        <f t="shared" si="4"/>
        <v>65963.644650000002</v>
      </c>
      <c r="J30" s="9">
        <v>0</v>
      </c>
      <c r="K30" s="9">
        <v>0</v>
      </c>
      <c r="L30" s="9">
        <v>0</v>
      </c>
      <c r="M30" s="9">
        <v>0</v>
      </c>
      <c r="N30" s="9">
        <f t="shared" si="5"/>
        <v>26385.457860000002</v>
      </c>
      <c r="O30" s="9">
        <f t="shared" si="3"/>
        <v>392439.70990440005</v>
      </c>
    </row>
    <row r="31" spans="1:15" ht="25.5" x14ac:dyDescent="0.25">
      <c r="A31" s="18" t="s">
        <v>44</v>
      </c>
      <c r="B31" s="5">
        <v>3</v>
      </c>
      <c r="C31" s="5" t="s">
        <v>112</v>
      </c>
      <c r="D31" s="2">
        <v>1</v>
      </c>
      <c r="E31" s="11">
        <v>16000</v>
      </c>
      <c r="F31" s="11">
        <v>22579.088039999999</v>
      </c>
      <c r="G31" s="9">
        <v>0</v>
      </c>
      <c r="H31" s="9">
        <f t="shared" si="2"/>
        <v>8429.5262015999997</v>
      </c>
      <c r="I31" s="9">
        <f t="shared" si="4"/>
        <v>56447.720099999999</v>
      </c>
      <c r="J31" s="9">
        <v>0</v>
      </c>
      <c r="K31" s="9">
        <v>0</v>
      </c>
      <c r="L31" s="9">
        <v>0</v>
      </c>
      <c r="M31" s="9">
        <v>0</v>
      </c>
      <c r="N31" s="9">
        <f t="shared" si="5"/>
        <v>22579.088039999999</v>
      </c>
      <c r="O31" s="9">
        <f t="shared" si="3"/>
        <v>335826.30278159992</v>
      </c>
    </row>
    <row r="32" spans="1:15" x14ac:dyDescent="0.25">
      <c r="A32" s="18" t="s">
        <v>45</v>
      </c>
      <c r="B32" s="5">
        <v>3</v>
      </c>
      <c r="C32" s="5" t="s">
        <v>112</v>
      </c>
      <c r="D32" s="2">
        <v>1</v>
      </c>
      <c r="E32" s="11">
        <v>23000</v>
      </c>
      <c r="F32" s="11">
        <v>42228</v>
      </c>
      <c r="G32" s="9">
        <v>0</v>
      </c>
      <c r="H32" s="9">
        <f t="shared" si="2"/>
        <v>15765.119999999999</v>
      </c>
      <c r="I32" s="9">
        <f t="shared" si="4"/>
        <v>105570</v>
      </c>
      <c r="J32" s="9">
        <v>0</v>
      </c>
      <c r="K32" s="9">
        <v>0</v>
      </c>
      <c r="L32" s="9">
        <v>0</v>
      </c>
      <c r="M32" s="9">
        <v>0</v>
      </c>
      <c r="N32" s="9">
        <f t="shared" si="5"/>
        <v>42228</v>
      </c>
      <c r="O32" s="9">
        <f t="shared" si="3"/>
        <v>628071.12</v>
      </c>
    </row>
    <row r="33" spans="1:15" x14ac:dyDescent="0.25">
      <c r="A33" s="18" t="s">
        <v>46</v>
      </c>
      <c r="B33" s="5">
        <v>4</v>
      </c>
      <c r="C33" s="5" t="s">
        <v>115</v>
      </c>
      <c r="D33" s="2">
        <v>1</v>
      </c>
      <c r="E33" s="11">
        <v>21000</v>
      </c>
      <c r="F33" s="11">
        <v>27323.999999999996</v>
      </c>
      <c r="G33" s="9">
        <v>0</v>
      </c>
      <c r="H33" s="9">
        <f t="shared" si="2"/>
        <v>10200.959999999999</v>
      </c>
      <c r="I33" s="9">
        <f t="shared" si="4"/>
        <v>68309.999999999985</v>
      </c>
      <c r="J33" s="9">
        <v>0</v>
      </c>
      <c r="K33" s="9">
        <v>0</v>
      </c>
      <c r="L33" s="9">
        <v>0</v>
      </c>
      <c r="M33" s="9">
        <v>0</v>
      </c>
      <c r="N33" s="9">
        <f t="shared" si="5"/>
        <v>27323.999999999996</v>
      </c>
      <c r="O33" s="9">
        <f t="shared" si="3"/>
        <v>406398.95999999996</v>
      </c>
    </row>
    <row r="34" spans="1:15" ht="25.5" x14ac:dyDescent="0.25">
      <c r="A34" s="18" t="s">
        <v>47</v>
      </c>
      <c r="B34" s="5">
        <v>3</v>
      </c>
      <c r="C34" s="5" t="s">
        <v>112</v>
      </c>
      <c r="D34" s="2">
        <v>1</v>
      </c>
      <c r="E34" s="11">
        <v>23001</v>
      </c>
      <c r="F34" s="11">
        <v>37260</v>
      </c>
      <c r="G34" s="9">
        <v>0</v>
      </c>
      <c r="H34" s="9">
        <f t="shared" si="2"/>
        <v>13910.400000000001</v>
      </c>
      <c r="I34" s="9">
        <f t="shared" si="4"/>
        <v>93150</v>
      </c>
      <c r="J34" s="9">
        <v>0</v>
      </c>
      <c r="K34" s="9">
        <v>0</v>
      </c>
      <c r="L34" s="9">
        <v>0</v>
      </c>
      <c r="M34" s="9">
        <v>0</v>
      </c>
      <c r="N34" s="9">
        <f t="shared" si="5"/>
        <v>37260</v>
      </c>
      <c r="O34" s="9">
        <f t="shared" si="3"/>
        <v>554180.4</v>
      </c>
    </row>
    <row r="35" spans="1:15" ht="25.5" x14ac:dyDescent="0.25">
      <c r="A35" s="18" t="s">
        <v>48</v>
      </c>
      <c r="B35" s="5">
        <v>4</v>
      </c>
      <c r="C35" s="5" t="s">
        <v>115</v>
      </c>
      <c r="D35" s="2">
        <v>1</v>
      </c>
      <c r="E35" s="11">
        <v>21000</v>
      </c>
      <c r="F35" s="11">
        <v>28565.999999999996</v>
      </c>
      <c r="G35" s="9">
        <v>0</v>
      </c>
      <c r="H35" s="9">
        <f t="shared" si="2"/>
        <v>10664.64</v>
      </c>
      <c r="I35" s="9">
        <f t="shared" si="4"/>
        <v>71415</v>
      </c>
      <c r="J35" s="9">
        <v>0</v>
      </c>
      <c r="K35" s="9">
        <v>0</v>
      </c>
      <c r="L35" s="9">
        <v>0</v>
      </c>
      <c r="M35" s="9">
        <v>0</v>
      </c>
      <c r="N35" s="9">
        <f t="shared" si="5"/>
        <v>28565.999999999996</v>
      </c>
      <c r="O35" s="9">
        <f t="shared" si="3"/>
        <v>424871.63999999996</v>
      </c>
    </row>
    <row r="36" spans="1:15" x14ac:dyDescent="0.25">
      <c r="A36" s="18" t="s">
        <v>49</v>
      </c>
      <c r="B36" s="5">
        <v>3</v>
      </c>
      <c r="C36" s="5" t="s">
        <v>112</v>
      </c>
      <c r="D36" s="2">
        <v>1</v>
      </c>
      <c r="E36" s="11">
        <v>32000</v>
      </c>
      <c r="F36" s="11">
        <v>43470</v>
      </c>
      <c r="G36" s="9">
        <v>0</v>
      </c>
      <c r="H36" s="9">
        <f t="shared" si="2"/>
        <v>16228.800000000001</v>
      </c>
      <c r="I36" s="9">
        <f t="shared" si="4"/>
        <v>108675</v>
      </c>
      <c r="J36" s="9">
        <v>0</v>
      </c>
      <c r="K36" s="9">
        <v>0</v>
      </c>
      <c r="L36" s="9">
        <v>0</v>
      </c>
      <c r="M36" s="9">
        <v>0</v>
      </c>
      <c r="N36" s="9">
        <f t="shared" si="5"/>
        <v>43470</v>
      </c>
      <c r="O36" s="9">
        <f t="shared" si="3"/>
        <v>646543.80000000005</v>
      </c>
    </row>
    <row r="37" spans="1:15" x14ac:dyDescent="0.25">
      <c r="A37" s="18" t="s">
        <v>50</v>
      </c>
      <c r="B37" s="5">
        <v>4</v>
      </c>
      <c r="C37" s="5" t="s">
        <v>115</v>
      </c>
      <c r="D37" s="2">
        <v>1</v>
      </c>
      <c r="E37" s="11">
        <v>25000</v>
      </c>
      <c r="F37" s="11">
        <v>38502</v>
      </c>
      <c r="G37" s="9">
        <v>0</v>
      </c>
      <c r="H37" s="9">
        <f t="shared" si="2"/>
        <v>14374.080000000002</v>
      </c>
      <c r="I37" s="9">
        <f t="shared" si="4"/>
        <v>96255</v>
      </c>
      <c r="J37" s="9">
        <v>0</v>
      </c>
      <c r="K37" s="9">
        <v>0</v>
      </c>
      <c r="L37" s="9">
        <v>0</v>
      </c>
      <c r="M37" s="9">
        <v>0</v>
      </c>
      <c r="N37" s="9">
        <f t="shared" si="5"/>
        <v>38502</v>
      </c>
      <c r="O37" s="9">
        <f t="shared" si="3"/>
        <v>572653.08000000007</v>
      </c>
    </row>
    <row r="38" spans="1:15" x14ac:dyDescent="0.25">
      <c r="A38" s="18" t="s">
        <v>51</v>
      </c>
      <c r="B38" s="5">
        <v>3</v>
      </c>
      <c r="C38" s="5" t="s">
        <v>112</v>
      </c>
      <c r="D38" s="2">
        <v>1</v>
      </c>
      <c r="E38" s="11">
        <v>34000</v>
      </c>
      <c r="F38" s="11">
        <v>46815.463619999995</v>
      </c>
      <c r="G38" s="9">
        <v>0</v>
      </c>
      <c r="H38" s="9">
        <f t="shared" si="2"/>
        <v>17477.773084799999</v>
      </c>
      <c r="I38" s="9">
        <f t="shared" si="4"/>
        <v>117038.65904999999</v>
      </c>
      <c r="J38" s="9">
        <v>0</v>
      </c>
      <c r="K38" s="9">
        <v>0</v>
      </c>
      <c r="L38" s="9">
        <v>0</v>
      </c>
      <c r="M38" s="9">
        <v>0</v>
      </c>
      <c r="N38" s="9">
        <f t="shared" si="5"/>
        <v>46815.463619999995</v>
      </c>
      <c r="O38" s="9">
        <f t="shared" si="3"/>
        <v>696301.99557479995</v>
      </c>
    </row>
    <row r="39" spans="1:15" x14ac:dyDescent="0.25">
      <c r="A39" s="18" t="s">
        <v>52</v>
      </c>
      <c r="B39" s="5">
        <v>4</v>
      </c>
      <c r="C39" s="5" t="s">
        <v>115</v>
      </c>
      <c r="D39" s="2">
        <v>1</v>
      </c>
      <c r="E39" s="11">
        <v>27000</v>
      </c>
      <c r="F39" s="11">
        <v>38502</v>
      </c>
      <c r="G39" s="9">
        <v>0</v>
      </c>
      <c r="H39" s="9">
        <f t="shared" si="2"/>
        <v>14374.080000000002</v>
      </c>
      <c r="I39" s="9">
        <f t="shared" si="4"/>
        <v>96255</v>
      </c>
      <c r="J39" s="9">
        <v>0</v>
      </c>
      <c r="K39" s="9">
        <v>0</v>
      </c>
      <c r="L39" s="9">
        <v>0</v>
      </c>
      <c r="M39" s="9">
        <v>0</v>
      </c>
      <c r="N39" s="9">
        <f t="shared" si="5"/>
        <v>38502</v>
      </c>
      <c r="O39" s="9">
        <f t="shared" si="3"/>
        <v>572653.08000000007</v>
      </c>
    </row>
    <row r="40" spans="1:15" ht="25.5" x14ac:dyDescent="0.25">
      <c r="A40" s="18" t="s">
        <v>53</v>
      </c>
      <c r="B40" s="5">
        <v>3</v>
      </c>
      <c r="C40" s="5" t="s">
        <v>112</v>
      </c>
      <c r="D40" s="2">
        <v>1</v>
      </c>
      <c r="E40" s="11">
        <v>22000</v>
      </c>
      <c r="F40" s="11">
        <v>31049.999999999996</v>
      </c>
      <c r="G40" s="9">
        <v>0</v>
      </c>
      <c r="H40" s="9">
        <f t="shared" si="2"/>
        <v>11591.999999999998</v>
      </c>
      <c r="I40" s="9">
        <f t="shared" si="4"/>
        <v>77624.999999999985</v>
      </c>
      <c r="J40" s="9">
        <v>0</v>
      </c>
      <c r="K40" s="9">
        <v>0</v>
      </c>
      <c r="L40" s="9">
        <v>0</v>
      </c>
      <c r="M40" s="9">
        <v>0</v>
      </c>
      <c r="N40" s="9">
        <f t="shared" si="5"/>
        <v>31049.999999999996</v>
      </c>
      <c r="O40" s="9">
        <f t="shared" si="3"/>
        <v>461816.99999999994</v>
      </c>
    </row>
    <row r="41" spans="1:15" x14ac:dyDescent="0.25">
      <c r="A41" s="18" t="s">
        <v>54</v>
      </c>
      <c r="B41" s="5">
        <v>3</v>
      </c>
      <c r="C41" s="5" t="s">
        <v>112</v>
      </c>
      <c r="D41" s="2">
        <v>1</v>
      </c>
      <c r="E41" s="11">
        <v>31000</v>
      </c>
      <c r="F41" s="11">
        <v>40986</v>
      </c>
      <c r="G41" s="9">
        <v>0</v>
      </c>
      <c r="H41" s="9">
        <f t="shared" si="2"/>
        <v>15301.44</v>
      </c>
      <c r="I41" s="9">
        <f t="shared" si="4"/>
        <v>102465</v>
      </c>
      <c r="J41" s="9">
        <v>0</v>
      </c>
      <c r="K41" s="9">
        <v>0</v>
      </c>
      <c r="L41" s="9">
        <v>0</v>
      </c>
      <c r="M41" s="9">
        <v>0</v>
      </c>
      <c r="N41" s="9">
        <f t="shared" si="5"/>
        <v>40986</v>
      </c>
      <c r="O41" s="9">
        <f t="shared" si="3"/>
        <v>609598.43999999994</v>
      </c>
    </row>
    <row r="42" spans="1:15" x14ac:dyDescent="0.25">
      <c r="A42" s="18" t="s">
        <v>55</v>
      </c>
      <c r="B42" s="5">
        <v>4</v>
      </c>
      <c r="C42" s="5" t="s">
        <v>115</v>
      </c>
      <c r="D42" s="2">
        <v>1</v>
      </c>
      <c r="E42" s="11">
        <v>18000</v>
      </c>
      <c r="F42" s="11">
        <v>31049.999999999996</v>
      </c>
      <c r="G42" s="9">
        <v>0</v>
      </c>
      <c r="H42" s="9">
        <f t="shared" si="2"/>
        <v>11591.999999999998</v>
      </c>
      <c r="I42" s="9">
        <f t="shared" si="4"/>
        <v>77624.999999999985</v>
      </c>
      <c r="J42" s="9">
        <v>0</v>
      </c>
      <c r="K42" s="9">
        <v>0</v>
      </c>
      <c r="L42" s="9">
        <v>0</v>
      </c>
      <c r="M42" s="9">
        <v>0</v>
      </c>
      <c r="N42" s="9">
        <f t="shared" si="5"/>
        <v>31049.999999999996</v>
      </c>
      <c r="O42" s="9">
        <f t="shared" si="3"/>
        <v>461816.99999999994</v>
      </c>
    </row>
    <row r="43" spans="1:15" x14ac:dyDescent="0.25">
      <c r="A43" s="18" t="s">
        <v>56</v>
      </c>
      <c r="B43" s="5">
        <v>3</v>
      </c>
      <c r="C43" s="5" t="s">
        <v>112</v>
      </c>
      <c r="D43" s="2">
        <v>1</v>
      </c>
      <c r="E43" s="11">
        <v>32000</v>
      </c>
      <c r="F43" s="11">
        <v>42769.983959999998</v>
      </c>
      <c r="G43" s="9">
        <v>0</v>
      </c>
      <c r="H43" s="9">
        <f t="shared" si="2"/>
        <v>15967.460678399999</v>
      </c>
      <c r="I43" s="9">
        <f t="shared" si="4"/>
        <v>106924.95989999999</v>
      </c>
      <c r="J43" s="9">
        <v>0</v>
      </c>
      <c r="K43" s="9">
        <v>0</v>
      </c>
      <c r="L43" s="9">
        <v>0</v>
      </c>
      <c r="M43" s="9">
        <v>0</v>
      </c>
      <c r="N43" s="9">
        <f t="shared" si="5"/>
        <v>42769.983959999998</v>
      </c>
      <c r="O43" s="9">
        <f t="shared" si="3"/>
        <v>636132.22809839994</v>
      </c>
    </row>
    <row r="44" spans="1:15" x14ac:dyDescent="0.25">
      <c r="A44" s="18" t="s">
        <v>57</v>
      </c>
      <c r="B44" s="5">
        <v>3</v>
      </c>
      <c r="C44" s="5" t="s">
        <v>112</v>
      </c>
      <c r="D44" s="2">
        <v>1</v>
      </c>
      <c r="E44" s="11">
        <v>27000</v>
      </c>
      <c r="F44" s="11">
        <v>36018</v>
      </c>
      <c r="G44" s="9">
        <v>0</v>
      </c>
      <c r="H44" s="9">
        <f t="shared" si="2"/>
        <v>13446.72</v>
      </c>
      <c r="I44" s="9">
        <f t="shared" si="4"/>
        <v>90045</v>
      </c>
      <c r="J44" s="9">
        <v>0</v>
      </c>
      <c r="K44" s="9">
        <v>0</v>
      </c>
      <c r="L44" s="9">
        <v>0</v>
      </c>
      <c r="M44" s="9">
        <v>0</v>
      </c>
      <c r="N44" s="9">
        <f t="shared" si="5"/>
        <v>36018</v>
      </c>
      <c r="O44" s="9">
        <f t="shared" si="3"/>
        <v>535707.72</v>
      </c>
    </row>
    <row r="45" spans="1:15" x14ac:dyDescent="0.25">
      <c r="A45" s="18" t="s">
        <v>58</v>
      </c>
      <c r="B45" s="5">
        <v>4</v>
      </c>
      <c r="C45" s="5" t="s">
        <v>115</v>
      </c>
      <c r="D45" s="2">
        <v>1</v>
      </c>
      <c r="E45" s="11">
        <v>18000</v>
      </c>
      <c r="F45" s="11">
        <v>31049.999999999996</v>
      </c>
      <c r="G45" s="9">
        <v>0</v>
      </c>
      <c r="H45" s="9">
        <f t="shared" si="2"/>
        <v>11591.999999999998</v>
      </c>
      <c r="I45" s="9">
        <f t="shared" si="4"/>
        <v>77624.999999999985</v>
      </c>
      <c r="J45" s="9">
        <v>0</v>
      </c>
      <c r="K45" s="9">
        <v>0</v>
      </c>
      <c r="L45" s="9">
        <v>0</v>
      </c>
      <c r="M45" s="9">
        <v>0</v>
      </c>
      <c r="N45" s="9">
        <f t="shared" si="5"/>
        <v>31049.999999999996</v>
      </c>
      <c r="O45" s="9">
        <f t="shared" si="3"/>
        <v>461816.99999999994</v>
      </c>
    </row>
    <row r="46" spans="1:15" x14ac:dyDescent="0.25">
      <c r="A46" s="18" t="s">
        <v>59</v>
      </c>
      <c r="B46" s="5">
        <v>3</v>
      </c>
      <c r="C46" s="5" t="s">
        <v>112</v>
      </c>
      <c r="D46" s="2">
        <v>1</v>
      </c>
      <c r="E46" s="11">
        <v>18001</v>
      </c>
      <c r="F46" s="11">
        <v>25737.792120000002</v>
      </c>
      <c r="G46" s="9">
        <v>0</v>
      </c>
      <c r="H46" s="9">
        <f t="shared" si="2"/>
        <v>9608.7757248000016</v>
      </c>
      <c r="I46" s="9">
        <f t="shared" si="4"/>
        <v>64344.480300000003</v>
      </c>
      <c r="J46" s="9">
        <v>0</v>
      </c>
      <c r="K46" s="9">
        <v>0</v>
      </c>
      <c r="L46" s="9">
        <v>0</v>
      </c>
      <c r="M46" s="9">
        <v>0</v>
      </c>
      <c r="N46" s="9">
        <f t="shared" si="5"/>
        <v>25737.792120000002</v>
      </c>
      <c r="O46" s="9">
        <f t="shared" si="3"/>
        <v>382806.76146480005</v>
      </c>
    </row>
    <row r="47" spans="1:15" x14ac:dyDescent="0.25">
      <c r="A47" s="18" t="s">
        <v>60</v>
      </c>
      <c r="B47" s="5">
        <v>4</v>
      </c>
      <c r="C47" s="5" t="s">
        <v>115</v>
      </c>
      <c r="D47" s="2">
        <v>1</v>
      </c>
      <c r="E47" s="11">
        <v>17000</v>
      </c>
      <c r="F47" s="11">
        <v>22356</v>
      </c>
      <c r="G47" s="9">
        <v>0</v>
      </c>
      <c r="H47" s="9">
        <f t="shared" si="2"/>
        <v>8346.2400000000016</v>
      </c>
      <c r="I47" s="9">
        <f t="shared" si="4"/>
        <v>55890</v>
      </c>
      <c r="J47" s="9">
        <v>0</v>
      </c>
      <c r="K47" s="9">
        <v>0</v>
      </c>
      <c r="L47" s="9">
        <v>0</v>
      </c>
      <c r="M47" s="9">
        <v>0</v>
      </c>
      <c r="N47" s="9">
        <f t="shared" si="5"/>
        <v>22356</v>
      </c>
      <c r="O47" s="9">
        <f t="shared" si="3"/>
        <v>332508.24</v>
      </c>
    </row>
    <row r="48" spans="1:15" x14ac:dyDescent="0.25">
      <c r="A48" s="18" t="s">
        <v>63</v>
      </c>
      <c r="B48" s="5">
        <v>5</v>
      </c>
      <c r="C48" s="5" t="s">
        <v>110</v>
      </c>
      <c r="D48" s="2">
        <v>30</v>
      </c>
      <c r="E48" s="11">
        <v>3837.21</v>
      </c>
      <c r="F48" s="11">
        <v>10811.734200000001</v>
      </c>
      <c r="G48" s="9">
        <v>0</v>
      </c>
      <c r="H48" s="9">
        <f t="shared" si="2"/>
        <v>4036.380768</v>
      </c>
      <c r="I48" s="9">
        <f t="shared" si="4"/>
        <v>27029.335500000001</v>
      </c>
      <c r="J48" s="9">
        <v>0</v>
      </c>
      <c r="K48" s="9">
        <v>0</v>
      </c>
      <c r="L48" s="9">
        <v>0</v>
      </c>
      <c r="M48" s="9">
        <v>0</v>
      </c>
      <c r="N48" s="9">
        <f t="shared" si="5"/>
        <v>10811.734200000001</v>
      </c>
      <c r="O48" s="9">
        <f t="shared" si="3"/>
        <v>160806.52666800003</v>
      </c>
    </row>
    <row r="49" spans="1:15" x14ac:dyDescent="0.25">
      <c r="A49" s="18" t="s">
        <v>64</v>
      </c>
      <c r="B49" s="5">
        <v>5</v>
      </c>
      <c r="C49" s="5" t="s">
        <v>110</v>
      </c>
      <c r="D49" s="2">
        <v>15</v>
      </c>
      <c r="E49" s="11">
        <v>8705.11</v>
      </c>
      <c r="F49" s="11">
        <v>23226.766199999995</v>
      </c>
      <c r="G49" s="9">
        <v>0</v>
      </c>
      <c r="H49" s="9">
        <f t="shared" si="2"/>
        <v>8671.326047999999</v>
      </c>
      <c r="I49" s="9">
        <f t="shared" si="4"/>
        <v>58066.915499999988</v>
      </c>
      <c r="J49" s="9">
        <v>0</v>
      </c>
      <c r="K49" s="9">
        <v>0</v>
      </c>
      <c r="L49" s="9">
        <v>0</v>
      </c>
      <c r="M49" s="9">
        <v>0</v>
      </c>
      <c r="N49" s="9">
        <f t="shared" si="5"/>
        <v>23226.766199999995</v>
      </c>
      <c r="O49" s="9">
        <f t="shared" si="3"/>
        <v>345459.43594799994</v>
      </c>
    </row>
    <row r="50" spans="1:15" x14ac:dyDescent="0.25">
      <c r="A50" s="18" t="s">
        <v>65</v>
      </c>
      <c r="B50" s="5">
        <v>5</v>
      </c>
      <c r="C50" s="5" t="s">
        <v>110</v>
      </c>
      <c r="D50" s="2">
        <v>8</v>
      </c>
      <c r="E50" s="11">
        <v>18701.11</v>
      </c>
      <c r="F50" s="11">
        <v>29544.161939999998</v>
      </c>
      <c r="G50" s="9">
        <v>0</v>
      </c>
      <c r="H50" s="9">
        <f t="shared" si="2"/>
        <v>11029.820457599999</v>
      </c>
      <c r="I50" s="9">
        <f t="shared" si="4"/>
        <v>73860.404849999992</v>
      </c>
      <c r="J50" s="9">
        <v>0</v>
      </c>
      <c r="K50" s="9">
        <v>0</v>
      </c>
      <c r="L50" s="9">
        <v>0</v>
      </c>
      <c r="M50" s="9">
        <v>0</v>
      </c>
      <c r="N50" s="9">
        <f t="shared" si="5"/>
        <v>29544.161939999998</v>
      </c>
      <c r="O50" s="9">
        <f t="shared" si="3"/>
        <v>439420.1685876</v>
      </c>
    </row>
    <row r="51" spans="1:15" x14ac:dyDescent="0.25">
      <c r="A51" s="18" t="s">
        <v>66</v>
      </c>
      <c r="B51" s="5">
        <v>5</v>
      </c>
      <c r="C51" s="5" t="s">
        <v>110</v>
      </c>
      <c r="D51" s="2">
        <v>2</v>
      </c>
      <c r="E51" s="11">
        <v>3000</v>
      </c>
      <c r="F51" s="11">
        <v>8073</v>
      </c>
      <c r="G51" s="9">
        <v>0</v>
      </c>
      <c r="H51" s="9">
        <f t="shared" si="2"/>
        <v>3013.9200000000005</v>
      </c>
      <c r="I51" s="9">
        <f t="shared" si="4"/>
        <v>20182.5</v>
      </c>
      <c r="J51" s="9">
        <v>0</v>
      </c>
      <c r="K51" s="9">
        <v>0</v>
      </c>
      <c r="L51" s="9">
        <v>0</v>
      </c>
      <c r="M51" s="9">
        <v>0</v>
      </c>
      <c r="N51" s="9">
        <f t="shared" si="5"/>
        <v>8073</v>
      </c>
      <c r="O51" s="9">
        <f t="shared" si="3"/>
        <v>120072.42</v>
      </c>
    </row>
    <row r="52" spans="1:15" x14ac:dyDescent="0.25">
      <c r="A52" s="18" t="s">
        <v>67</v>
      </c>
      <c r="B52" s="5">
        <v>6</v>
      </c>
      <c r="C52" s="5" t="s">
        <v>116</v>
      </c>
      <c r="D52" s="2">
        <v>50</v>
      </c>
      <c r="E52" s="11">
        <v>1148.04</v>
      </c>
      <c r="F52" s="11">
        <v>10811.734200000001</v>
      </c>
      <c r="G52" s="9">
        <v>0</v>
      </c>
      <c r="H52" s="9">
        <f t="shared" si="2"/>
        <v>4036.380768</v>
      </c>
      <c r="I52" s="9">
        <f t="shared" si="4"/>
        <v>27029.335500000001</v>
      </c>
      <c r="J52" s="9">
        <v>0</v>
      </c>
      <c r="K52" s="9">
        <v>0</v>
      </c>
      <c r="L52" s="9">
        <v>0</v>
      </c>
      <c r="M52" s="9">
        <v>0</v>
      </c>
      <c r="N52" s="9">
        <f t="shared" si="5"/>
        <v>10811.734200000001</v>
      </c>
      <c r="O52" s="9">
        <f t="shared" si="3"/>
        <v>160806.52666800003</v>
      </c>
    </row>
    <row r="53" spans="1:15" x14ac:dyDescent="0.25">
      <c r="A53" s="18" t="s">
        <v>68</v>
      </c>
      <c r="B53" s="5">
        <v>6</v>
      </c>
      <c r="C53" s="5" t="s">
        <v>116</v>
      </c>
      <c r="D53" s="2">
        <v>40</v>
      </c>
      <c r="E53" s="11">
        <v>8705.11</v>
      </c>
      <c r="F53" s="11">
        <v>23226.766199999995</v>
      </c>
      <c r="G53" s="9">
        <v>0</v>
      </c>
      <c r="H53" s="9">
        <f t="shared" si="2"/>
        <v>8671.326047999999</v>
      </c>
      <c r="I53" s="9">
        <f t="shared" si="4"/>
        <v>58066.915499999988</v>
      </c>
      <c r="J53" s="9">
        <v>0</v>
      </c>
      <c r="K53" s="9">
        <v>0</v>
      </c>
      <c r="L53" s="9">
        <v>0</v>
      </c>
      <c r="M53" s="9">
        <v>0</v>
      </c>
      <c r="N53" s="9">
        <f t="shared" si="5"/>
        <v>23226.766199999995</v>
      </c>
      <c r="O53" s="9">
        <f t="shared" si="3"/>
        <v>345459.43594799994</v>
      </c>
    </row>
    <row r="54" spans="1:15" x14ac:dyDescent="0.25">
      <c r="A54" s="18" t="s">
        <v>69</v>
      </c>
      <c r="B54" s="5">
        <v>6</v>
      </c>
      <c r="C54" s="5" t="s">
        <v>116</v>
      </c>
      <c r="D54" s="2">
        <v>15</v>
      </c>
      <c r="E54" s="11">
        <v>18701.11</v>
      </c>
      <c r="F54" s="11">
        <v>36024.744059999997</v>
      </c>
      <c r="G54" s="9">
        <v>0</v>
      </c>
      <c r="H54" s="9">
        <f t="shared" si="2"/>
        <v>13449.2377824</v>
      </c>
      <c r="I54" s="9">
        <f t="shared" si="4"/>
        <v>90061.860149999993</v>
      </c>
      <c r="J54" s="9">
        <v>0</v>
      </c>
      <c r="K54" s="9">
        <v>0</v>
      </c>
      <c r="L54" s="9">
        <v>0</v>
      </c>
      <c r="M54" s="9">
        <v>0</v>
      </c>
      <c r="N54" s="9">
        <f t="shared" si="5"/>
        <v>36024.744059999997</v>
      </c>
      <c r="O54" s="9">
        <f t="shared" si="3"/>
        <v>535808.02665239992</v>
      </c>
    </row>
    <row r="55" spans="1:15" x14ac:dyDescent="0.25">
      <c r="A55" s="18" t="s">
        <v>70</v>
      </c>
      <c r="B55" s="5">
        <v>7</v>
      </c>
      <c r="C55" s="5" t="s">
        <v>117</v>
      </c>
      <c r="D55" s="2">
        <v>3</v>
      </c>
      <c r="E55" s="11">
        <v>3605.3</v>
      </c>
      <c r="F55" s="11">
        <v>10811.734200000001</v>
      </c>
      <c r="G55" s="9">
        <v>0</v>
      </c>
      <c r="H55" s="9">
        <f t="shared" si="2"/>
        <v>4036.380768</v>
      </c>
      <c r="I55" s="9">
        <f t="shared" si="4"/>
        <v>27029.335500000001</v>
      </c>
      <c r="J55" s="9">
        <v>0</v>
      </c>
      <c r="K55" s="9">
        <v>0</v>
      </c>
      <c r="L55" s="9">
        <v>0</v>
      </c>
      <c r="M55" s="9">
        <v>0</v>
      </c>
      <c r="N55" s="9">
        <f t="shared" si="5"/>
        <v>10811.734200000001</v>
      </c>
      <c r="O55" s="9">
        <f t="shared" si="3"/>
        <v>160806.52666800003</v>
      </c>
    </row>
    <row r="56" spans="1:15" x14ac:dyDescent="0.25">
      <c r="A56" s="18" t="s">
        <v>71</v>
      </c>
      <c r="B56" s="5">
        <v>7</v>
      </c>
      <c r="C56" s="5" t="s">
        <v>117</v>
      </c>
      <c r="D56" s="2">
        <v>3</v>
      </c>
      <c r="E56" s="11">
        <v>8705.11</v>
      </c>
      <c r="F56" s="11">
        <v>23226.766199999995</v>
      </c>
      <c r="G56" s="9">
        <v>0</v>
      </c>
      <c r="H56" s="9">
        <f t="shared" si="2"/>
        <v>8671.326047999999</v>
      </c>
      <c r="I56" s="9">
        <f t="shared" si="4"/>
        <v>58066.915499999988</v>
      </c>
      <c r="J56" s="9">
        <v>0</v>
      </c>
      <c r="K56" s="9">
        <v>0</v>
      </c>
      <c r="L56" s="9">
        <v>0</v>
      </c>
      <c r="M56" s="9">
        <v>0</v>
      </c>
      <c r="N56" s="9">
        <f t="shared" si="5"/>
        <v>23226.766199999995</v>
      </c>
      <c r="O56" s="9">
        <f t="shared" si="3"/>
        <v>345459.43594799994</v>
      </c>
    </row>
    <row r="57" spans="1:15" x14ac:dyDescent="0.25">
      <c r="A57" s="18" t="s">
        <v>72</v>
      </c>
      <c r="B57" s="5">
        <v>7</v>
      </c>
      <c r="C57" s="5" t="s">
        <v>117</v>
      </c>
      <c r="D57" s="2">
        <v>3</v>
      </c>
      <c r="E57" s="11">
        <v>18701.11</v>
      </c>
      <c r="F57" s="11">
        <v>29571.175439999999</v>
      </c>
      <c r="G57" s="9">
        <v>0</v>
      </c>
      <c r="H57" s="9">
        <f t="shared" si="2"/>
        <v>11039.905497600001</v>
      </c>
      <c r="I57" s="9">
        <f t="shared" si="4"/>
        <v>73927.938599999994</v>
      </c>
      <c r="J57" s="9">
        <v>0</v>
      </c>
      <c r="K57" s="9">
        <v>0</v>
      </c>
      <c r="L57" s="9">
        <v>0</v>
      </c>
      <c r="M57" s="9">
        <v>0</v>
      </c>
      <c r="N57" s="9">
        <f t="shared" si="5"/>
        <v>29571.175439999999</v>
      </c>
      <c r="O57" s="9">
        <f t="shared" si="3"/>
        <v>439821.94937759999</v>
      </c>
    </row>
    <row r="58" spans="1:15" x14ac:dyDescent="0.25">
      <c r="A58" s="18" t="s">
        <v>73</v>
      </c>
      <c r="B58" s="5">
        <v>8</v>
      </c>
      <c r="C58" s="5" t="s">
        <v>118</v>
      </c>
      <c r="D58" s="2">
        <v>60</v>
      </c>
      <c r="E58" s="11">
        <v>3605.3</v>
      </c>
      <c r="F58" s="11">
        <v>10811.734200000001</v>
      </c>
      <c r="G58" s="9">
        <v>0</v>
      </c>
      <c r="H58" s="9">
        <f t="shared" si="2"/>
        <v>4036.380768</v>
      </c>
      <c r="I58" s="9">
        <f t="shared" si="4"/>
        <v>27029.335500000001</v>
      </c>
      <c r="J58" s="9">
        <v>0</v>
      </c>
      <c r="K58" s="9">
        <v>0</v>
      </c>
      <c r="L58" s="9">
        <v>0</v>
      </c>
      <c r="M58" s="9">
        <v>0</v>
      </c>
      <c r="N58" s="9">
        <f t="shared" si="5"/>
        <v>10811.734200000001</v>
      </c>
      <c r="O58" s="9">
        <f t="shared" si="3"/>
        <v>160806.52666800003</v>
      </c>
    </row>
    <row r="59" spans="1:15" x14ac:dyDescent="0.25">
      <c r="A59" s="18" t="s">
        <v>74</v>
      </c>
      <c r="B59" s="5">
        <v>8</v>
      </c>
      <c r="C59" s="5" t="s">
        <v>118</v>
      </c>
      <c r="D59" s="2">
        <v>25</v>
      </c>
      <c r="E59" s="11">
        <v>8705.11</v>
      </c>
      <c r="F59" s="11">
        <v>23226.766199999995</v>
      </c>
      <c r="G59" s="9">
        <v>0</v>
      </c>
      <c r="H59" s="9">
        <f t="shared" si="2"/>
        <v>8671.326047999999</v>
      </c>
      <c r="I59" s="9">
        <f t="shared" si="4"/>
        <v>58066.915499999988</v>
      </c>
      <c r="J59" s="9">
        <v>0</v>
      </c>
      <c r="K59" s="9">
        <v>0</v>
      </c>
      <c r="L59" s="9">
        <v>0</v>
      </c>
      <c r="M59" s="9">
        <v>0</v>
      </c>
      <c r="N59" s="9">
        <f t="shared" si="5"/>
        <v>23226.766199999995</v>
      </c>
      <c r="O59" s="9">
        <f t="shared" si="3"/>
        <v>345459.43594799994</v>
      </c>
    </row>
    <row r="60" spans="1:15" x14ac:dyDescent="0.25">
      <c r="A60" s="18" t="s">
        <v>75</v>
      </c>
      <c r="B60" s="5">
        <v>8</v>
      </c>
      <c r="C60" s="5" t="s">
        <v>118</v>
      </c>
      <c r="D60" s="2">
        <v>10</v>
      </c>
      <c r="E60" s="11">
        <v>18701.11</v>
      </c>
      <c r="F60" s="11">
        <v>29571.175439999999</v>
      </c>
      <c r="G60" s="9">
        <v>0</v>
      </c>
      <c r="H60" s="9">
        <f t="shared" si="2"/>
        <v>11039.905497600001</v>
      </c>
      <c r="I60" s="9">
        <f t="shared" si="4"/>
        <v>73927.938599999994</v>
      </c>
      <c r="J60" s="9">
        <v>0</v>
      </c>
      <c r="K60" s="9">
        <v>0</v>
      </c>
      <c r="L60" s="9">
        <v>0</v>
      </c>
      <c r="M60" s="9">
        <v>0</v>
      </c>
      <c r="N60" s="9">
        <f t="shared" si="5"/>
        <v>29571.175439999999</v>
      </c>
      <c r="O60" s="9">
        <f t="shared" si="3"/>
        <v>439821.94937759999</v>
      </c>
    </row>
    <row r="61" spans="1:15" x14ac:dyDescent="0.25">
      <c r="A61" s="18" t="s">
        <v>76</v>
      </c>
      <c r="B61" s="5">
        <v>9</v>
      </c>
      <c r="C61" s="5" t="s">
        <v>111</v>
      </c>
      <c r="D61" s="2">
        <v>15</v>
      </c>
      <c r="E61" s="11">
        <v>1468.54</v>
      </c>
      <c r="F61" s="11">
        <v>5216.3999999999996</v>
      </c>
      <c r="G61" s="9">
        <v>0</v>
      </c>
      <c r="H61" s="9">
        <f t="shared" si="2"/>
        <v>1947.4559999999999</v>
      </c>
      <c r="I61" s="9">
        <f t="shared" si="4"/>
        <v>13041</v>
      </c>
      <c r="J61" s="9">
        <v>0</v>
      </c>
      <c r="K61" s="9">
        <v>0</v>
      </c>
      <c r="L61" s="9">
        <v>0</v>
      </c>
      <c r="M61" s="9">
        <v>0</v>
      </c>
      <c r="N61" s="9">
        <f t="shared" si="5"/>
        <v>5216.3999999999996</v>
      </c>
      <c r="O61" s="9">
        <f t="shared" si="3"/>
        <v>77585.255999999994</v>
      </c>
    </row>
    <row r="62" spans="1:15" x14ac:dyDescent="0.25">
      <c r="A62" s="18" t="s">
        <v>77</v>
      </c>
      <c r="B62" s="5">
        <v>9</v>
      </c>
      <c r="C62" s="5" t="s">
        <v>111</v>
      </c>
      <c r="D62" s="2">
        <v>10</v>
      </c>
      <c r="E62" s="11">
        <v>4201</v>
      </c>
      <c r="F62" s="11">
        <v>7608.4671599999992</v>
      </c>
      <c r="G62" s="9">
        <v>0</v>
      </c>
      <c r="H62" s="9">
        <f t="shared" si="2"/>
        <v>2840.4944064000001</v>
      </c>
      <c r="I62" s="9">
        <f t="shared" si="4"/>
        <v>19021.1679</v>
      </c>
      <c r="J62" s="9">
        <v>0</v>
      </c>
      <c r="K62" s="9">
        <v>0</v>
      </c>
      <c r="L62" s="9">
        <v>0</v>
      </c>
      <c r="M62" s="9">
        <v>0</v>
      </c>
      <c r="N62" s="9">
        <f t="shared" si="5"/>
        <v>7608.4671599999992</v>
      </c>
      <c r="O62" s="9">
        <f t="shared" si="3"/>
        <v>113163.26822639999</v>
      </c>
    </row>
    <row r="63" spans="1:15" x14ac:dyDescent="0.25">
      <c r="A63" s="18" t="s">
        <v>78</v>
      </c>
      <c r="B63" s="5">
        <v>10</v>
      </c>
      <c r="C63" s="5" t="s">
        <v>119</v>
      </c>
      <c r="D63" s="2">
        <v>30</v>
      </c>
      <c r="E63" s="11">
        <v>3837.21</v>
      </c>
      <c r="F63" s="11">
        <v>10811.734200000001</v>
      </c>
      <c r="G63" s="9">
        <v>0</v>
      </c>
      <c r="H63" s="9">
        <f t="shared" si="2"/>
        <v>4036.380768</v>
      </c>
      <c r="I63" s="9">
        <f t="shared" si="4"/>
        <v>27029.335500000001</v>
      </c>
      <c r="J63" s="9">
        <v>0</v>
      </c>
      <c r="K63" s="9">
        <v>0</v>
      </c>
      <c r="L63" s="9">
        <v>0</v>
      </c>
      <c r="M63" s="9">
        <v>0</v>
      </c>
      <c r="N63" s="9">
        <f t="shared" si="5"/>
        <v>10811.734200000001</v>
      </c>
      <c r="O63" s="9">
        <f t="shared" si="3"/>
        <v>160806.52666800003</v>
      </c>
    </row>
    <row r="64" spans="1:15" x14ac:dyDescent="0.25">
      <c r="A64" s="18" t="s">
        <v>79</v>
      </c>
      <c r="B64" s="5">
        <v>10</v>
      </c>
      <c r="C64" s="5" t="s">
        <v>119</v>
      </c>
      <c r="D64" s="2">
        <v>15</v>
      </c>
      <c r="E64" s="11">
        <v>8705.11</v>
      </c>
      <c r="F64" s="11">
        <v>23226.766199999995</v>
      </c>
      <c r="G64" s="9">
        <v>0</v>
      </c>
      <c r="H64" s="9">
        <f t="shared" si="2"/>
        <v>8671.326047999999</v>
      </c>
      <c r="I64" s="9">
        <f t="shared" si="4"/>
        <v>58066.915499999988</v>
      </c>
      <c r="J64" s="9">
        <v>0</v>
      </c>
      <c r="K64" s="9">
        <v>0</v>
      </c>
      <c r="L64" s="9">
        <v>0</v>
      </c>
      <c r="M64" s="9">
        <v>0</v>
      </c>
      <c r="N64" s="9">
        <f t="shared" si="5"/>
        <v>23226.766199999995</v>
      </c>
      <c r="O64" s="9">
        <f t="shared" si="3"/>
        <v>345459.43594799994</v>
      </c>
    </row>
    <row r="65" spans="1:15" x14ac:dyDescent="0.25">
      <c r="A65" s="18" t="s">
        <v>80</v>
      </c>
      <c r="B65" s="5">
        <v>10</v>
      </c>
      <c r="C65" s="5" t="s">
        <v>119</v>
      </c>
      <c r="D65" s="2">
        <v>10</v>
      </c>
      <c r="E65" s="11">
        <v>18071.11</v>
      </c>
      <c r="F65" s="11">
        <v>31670.999999999996</v>
      </c>
      <c r="G65" s="9">
        <v>0</v>
      </c>
      <c r="H65" s="9">
        <f t="shared" si="2"/>
        <v>11823.839999999998</v>
      </c>
      <c r="I65" s="9">
        <f t="shared" si="4"/>
        <v>79177.499999999985</v>
      </c>
      <c r="J65" s="9">
        <v>0</v>
      </c>
      <c r="K65" s="9">
        <v>0</v>
      </c>
      <c r="L65" s="9">
        <v>0</v>
      </c>
      <c r="M65" s="9">
        <v>0</v>
      </c>
      <c r="N65" s="9">
        <f t="shared" si="5"/>
        <v>31670.999999999996</v>
      </c>
      <c r="O65" s="9">
        <f t="shared" si="3"/>
        <v>471053.33999999997</v>
      </c>
    </row>
    <row r="66" spans="1:15" x14ac:dyDescent="0.25">
      <c r="A66" s="18" t="s">
        <v>81</v>
      </c>
      <c r="B66" s="5">
        <v>4</v>
      </c>
      <c r="C66" s="5" t="s">
        <v>115</v>
      </c>
      <c r="D66" s="2">
        <v>2</v>
      </c>
      <c r="E66" s="11">
        <v>15000</v>
      </c>
      <c r="F66" s="11">
        <v>29571.175439999999</v>
      </c>
      <c r="G66" s="9">
        <v>0</v>
      </c>
      <c r="H66" s="9">
        <f t="shared" si="2"/>
        <v>11039.905497600001</v>
      </c>
      <c r="I66" s="9">
        <f t="shared" si="4"/>
        <v>73927.938599999994</v>
      </c>
      <c r="J66" s="9">
        <v>0</v>
      </c>
      <c r="K66" s="9">
        <v>0</v>
      </c>
      <c r="L66" s="9">
        <v>0</v>
      </c>
      <c r="M66" s="9">
        <v>0</v>
      </c>
      <c r="N66" s="9">
        <f t="shared" si="5"/>
        <v>29571.175439999999</v>
      </c>
      <c r="O66" s="9">
        <f t="shared" si="3"/>
        <v>439821.94937759999</v>
      </c>
    </row>
    <row r="67" spans="1:15" x14ac:dyDescent="0.25">
      <c r="A67" s="18" t="s">
        <v>82</v>
      </c>
      <c r="B67" s="5">
        <v>4</v>
      </c>
      <c r="C67" s="5" t="s">
        <v>115</v>
      </c>
      <c r="D67" s="2">
        <v>1</v>
      </c>
      <c r="E67" s="11">
        <v>11110.73</v>
      </c>
      <c r="F67" s="11">
        <v>23226.766199999995</v>
      </c>
      <c r="G67" s="9">
        <v>0</v>
      </c>
      <c r="H67" s="9">
        <f t="shared" si="2"/>
        <v>8671.326047999999</v>
      </c>
      <c r="I67" s="9">
        <f t="shared" si="4"/>
        <v>58066.915499999988</v>
      </c>
      <c r="J67" s="9">
        <v>0</v>
      </c>
      <c r="K67" s="9">
        <v>0</v>
      </c>
      <c r="L67" s="9">
        <v>0</v>
      </c>
      <c r="M67" s="9">
        <v>0</v>
      </c>
      <c r="N67" s="9">
        <f t="shared" si="5"/>
        <v>23226.766199999995</v>
      </c>
      <c r="O67" s="9">
        <f t="shared" si="3"/>
        <v>345459.43594799994</v>
      </c>
    </row>
    <row r="68" spans="1:15" x14ac:dyDescent="0.25">
      <c r="A68" s="18" t="s">
        <v>83</v>
      </c>
      <c r="B68" s="5">
        <v>11</v>
      </c>
      <c r="C68" s="5" t="s">
        <v>120</v>
      </c>
      <c r="D68" s="2">
        <v>9</v>
      </c>
      <c r="E68" s="11">
        <v>2101.77</v>
      </c>
      <c r="F68" s="11">
        <v>8023.3696799999998</v>
      </c>
      <c r="G68" s="9">
        <v>0</v>
      </c>
      <c r="H68" s="9">
        <f t="shared" si="2"/>
        <v>2995.3913472000004</v>
      </c>
      <c r="I68" s="9">
        <f t="shared" si="4"/>
        <v>20058.424199999998</v>
      </c>
      <c r="J68" s="9">
        <v>0</v>
      </c>
      <c r="K68" s="9">
        <v>0</v>
      </c>
      <c r="L68" s="9">
        <v>0</v>
      </c>
      <c r="M68" s="9">
        <v>0</v>
      </c>
      <c r="N68" s="9">
        <f t="shared" si="5"/>
        <v>8023.3696799999998</v>
      </c>
      <c r="O68" s="9">
        <f t="shared" si="3"/>
        <v>119334.25170719999</v>
      </c>
    </row>
    <row r="69" spans="1:15" x14ac:dyDescent="0.25">
      <c r="A69" s="18" t="s">
        <v>84</v>
      </c>
      <c r="B69" s="5">
        <v>11</v>
      </c>
      <c r="C69" s="5" t="s">
        <v>120</v>
      </c>
      <c r="D69" s="2">
        <v>3</v>
      </c>
      <c r="E69" s="11">
        <v>13636.38</v>
      </c>
      <c r="F69" s="11">
        <v>25780.740479999997</v>
      </c>
      <c r="G69" s="9">
        <v>0</v>
      </c>
      <c r="H69" s="9">
        <f t="shared" si="2"/>
        <v>9624.809779199999</v>
      </c>
      <c r="I69" s="9">
        <f t="shared" si="4"/>
        <v>64451.85119999999</v>
      </c>
      <c r="J69" s="9">
        <v>0</v>
      </c>
      <c r="K69" s="9">
        <v>0</v>
      </c>
      <c r="L69" s="9">
        <v>0</v>
      </c>
      <c r="M69" s="9">
        <v>0</v>
      </c>
      <c r="N69" s="9">
        <f t="shared" si="5"/>
        <v>25780.740479999997</v>
      </c>
      <c r="O69" s="9">
        <f t="shared" si="3"/>
        <v>383445.54673919996</v>
      </c>
    </row>
    <row r="70" spans="1:15" x14ac:dyDescent="0.25">
      <c r="A70" s="18" t="s">
        <v>85</v>
      </c>
      <c r="B70" s="5">
        <v>4</v>
      </c>
      <c r="C70" s="5" t="s">
        <v>115</v>
      </c>
      <c r="D70" s="2">
        <v>3</v>
      </c>
      <c r="E70" s="11">
        <v>8705.1</v>
      </c>
      <c r="F70" s="11">
        <v>32776.827120000002</v>
      </c>
      <c r="G70" s="9">
        <v>0</v>
      </c>
      <c r="H70" s="9">
        <f t="shared" ref="H70:H89" si="6">((((F70/2)/15)*14)*0.4)*2</f>
        <v>12236.682124800003</v>
      </c>
      <c r="I70" s="9">
        <f t="shared" si="4"/>
        <v>81942.067800000019</v>
      </c>
      <c r="J70" s="9">
        <v>0</v>
      </c>
      <c r="K70" s="9">
        <v>0</v>
      </c>
      <c r="L70" s="9">
        <v>0</v>
      </c>
      <c r="M70" s="9">
        <v>0</v>
      </c>
      <c r="N70" s="9">
        <f t="shared" si="5"/>
        <v>32776.827120000002</v>
      </c>
      <c r="O70" s="9">
        <f t="shared" ref="O70:O89" si="7">(N70*12)+H70+I70</f>
        <v>487500.67536480003</v>
      </c>
    </row>
    <row r="71" spans="1:15" x14ac:dyDescent="0.25">
      <c r="A71" s="18" t="s">
        <v>86</v>
      </c>
      <c r="B71" s="5">
        <v>4</v>
      </c>
      <c r="C71" s="5" t="s">
        <v>115</v>
      </c>
      <c r="D71" s="2">
        <v>3</v>
      </c>
      <c r="E71" s="11">
        <v>39584.9</v>
      </c>
      <c r="F71" s="11">
        <v>54647.999999999993</v>
      </c>
      <c r="G71" s="9">
        <v>0</v>
      </c>
      <c r="H71" s="9">
        <f t="shared" si="6"/>
        <v>20401.919999999998</v>
      </c>
      <c r="I71" s="9">
        <f t="shared" si="4"/>
        <v>136619.99999999997</v>
      </c>
      <c r="J71" s="9">
        <v>0</v>
      </c>
      <c r="K71" s="9">
        <v>0</v>
      </c>
      <c r="L71" s="9">
        <v>0</v>
      </c>
      <c r="M71" s="9">
        <v>0</v>
      </c>
      <c r="N71" s="9">
        <f t="shared" si="5"/>
        <v>54647.999999999993</v>
      </c>
      <c r="O71" s="9">
        <f t="shared" si="7"/>
        <v>812797.91999999993</v>
      </c>
    </row>
    <row r="72" spans="1:15" x14ac:dyDescent="0.25">
      <c r="A72" s="18" t="s">
        <v>87</v>
      </c>
      <c r="B72" s="5">
        <v>5</v>
      </c>
      <c r="C72" s="5" t="s">
        <v>110</v>
      </c>
      <c r="D72" s="2">
        <v>6</v>
      </c>
      <c r="E72" s="11">
        <v>12364.76</v>
      </c>
      <c r="F72" s="11">
        <v>36024.744059999997</v>
      </c>
      <c r="G72" s="9">
        <v>0</v>
      </c>
      <c r="H72" s="9">
        <f t="shared" si="6"/>
        <v>13449.2377824</v>
      </c>
      <c r="I72" s="9">
        <f t="shared" si="4"/>
        <v>90061.860149999993</v>
      </c>
      <c r="J72" s="9">
        <v>0</v>
      </c>
      <c r="K72" s="9">
        <v>0</v>
      </c>
      <c r="L72" s="9">
        <v>0</v>
      </c>
      <c r="M72" s="9">
        <v>0</v>
      </c>
      <c r="N72" s="9">
        <f t="shared" si="5"/>
        <v>36024.744059999997</v>
      </c>
      <c r="O72" s="9">
        <f t="shared" si="7"/>
        <v>535808.02665239992</v>
      </c>
    </row>
    <row r="73" spans="1:15" x14ac:dyDescent="0.25">
      <c r="A73" s="18" t="s">
        <v>88</v>
      </c>
      <c r="B73" s="5">
        <v>5</v>
      </c>
      <c r="C73" s="5" t="s">
        <v>110</v>
      </c>
      <c r="D73" s="2">
        <v>3</v>
      </c>
      <c r="E73" s="11">
        <v>13614.63</v>
      </c>
      <c r="F73" s="11">
        <v>29544.161939999998</v>
      </c>
      <c r="G73" s="9">
        <v>0</v>
      </c>
      <c r="H73" s="9">
        <f t="shared" si="6"/>
        <v>11029.820457599999</v>
      </c>
      <c r="I73" s="9">
        <f t="shared" ref="I73:I89" si="8">((F73/2)/15)*75</f>
        <v>73860.404849999992</v>
      </c>
      <c r="J73" s="9">
        <v>0</v>
      </c>
      <c r="K73" s="9">
        <v>0</v>
      </c>
      <c r="L73" s="9">
        <v>0</v>
      </c>
      <c r="M73" s="9">
        <v>0</v>
      </c>
      <c r="N73" s="9">
        <f t="shared" ref="N73:N89" si="9">F73</f>
        <v>29544.161939999998</v>
      </c>
      <c r="O73" s="9">
        <f t="shared" si="7"/>
        <v>439420.1685876</v>
      </c>
    </row>
    <row r="74" spans="1:15" x14ac:dyDescent="0.25">
      <c r="A74" s="18" t="s">
        <v>89</v>
      </c>
      <c r="B74" s="5">
        <v>4</v>
      </c>
      <c r="C74" s="5" t="s">
        <v>115</v>
      </c>
      <c r="D74" s="2">
        <v>2</v>
      </c>
      <c r="E74" s="11">
        <v>13614.63</v>
      </c>
      <c r="F74" s="11">
        <v>32776.827120000002</v>
      </c>
      <c r="G74" s="9">
        <v>0</v>
      </c>
      <c r="H74" s="9">
        <f t="shared" si="6"/>
        <v>12236.682124800003</v>
      </c>
      <c r="I74" s="9">
        <f t="shared" si="8"/>
        <v>81942.067800000019</v>
      </c>
      <c r="J74" s="9">
        <v>0</v>
      </c>
      <c r="K74" s="9">
        <v>0</v>
      </c>
      <c r="L74" s="9">
        <v>0</v>
      </c>
      <c r="M74" s="9">
        <v>0</v>
      </c>
      <c r="N74" s="9">
        <f t="shared" si="9"/>
        <v>32776.827120000002</v>
      </c>
      <c r="O74" s="9">
        <f t="shared" si="7"/>
        <v>487500.67536480003</v>
      </c>
    </row>
    <row r="75" spans="1:15" x14ac:dyDescent="0.25">
      <c r="A75" s="18" t="s">
        <v>91</v>
      </c>
      <c r="B75" s="12">
        <v>5</v>
      </c>
      <c r="C75" s="12" t="s">
        <v>110</v>
      </c>
      <c r="D75" s="2">
        <v>4</v>
      </c>
      <c r="E75" s="11">
        <v>3837.21</v>
      </c>
      <c r="F75" s="11">
        <v>16936.383959999999</v>
      </c>
      <c r="G75" s="9">
        <v>0</v>
      </c>
      <c r="H75" s="9">
        <f t="shared" si="6"/>
        <v>6322.9166783999999</v>
      </c>
      <c r="I75" s="9">
        <f t="shared" si="8"/>
        <v>42340.959899999994</v>
      </c>
      <c r="J75" s="9">
        <v>0</v>
      </c>
      <c r="K75" s="9">
        <v>0</v>
      </c>
      <c r="L75" s="9">
        <v>0</v>
      </c>
      <c r="M75" s="9">
        <v>0</v>
      </c>
      <c r="N75" s="9">
        <f t="shared" si="9"/>
        <v>16936.383959999999</v>
      </c>
      <c r="O75" s="9">
        <f t="shared" si="7"/>
        <v>251900.48409839999</v>
      </c>
    </row>
    <row r="76" spans="1:15" x14ac:dyDescent="0.25">
      <c r="A76" s="18" t="s">
        <v>92</v>
      </c>
      <c r="B76" s="5">
        <v>5</v>
      </c>
      <c r="C76" s="5" t="s">
        <v>110</v>
      </c>
      <c r="D76" s="2">
        <v>1</v>
      </c>
      <c r="E76" s="11">
        <v>14000</v>
      </c>
      <c r="F76" s="11">
        <v>19872</v>
      </c>
      <c r="G76" s="9">
        <v>0</v>
      </c>
      <c r="H76" s="9">
        <f t="shared" si="6"/>
        <v>7418.880000000001</v>
      </c>
      <c r="I76" s="9">
        <f t="shared" si="8"/>
        <v>49680</v>
      </c>
      <c r="J76" s="9">
        <v>0</v>
      </c>
      <c r="K76" s="9">
        <v>0</v>
      </c>
      <c r="L76" s="9">
        <v>0</v>
      </c>
      <c r="M76" s="9">
        <v>0</v>
      </c>
      <c r="N76" s="9">
        <f t="shared" si="9"/>
        <v>19872</v>
      </c>
      <c r="O76" s="9">
        <f t="shared" si="7"/>
        <v>295562.88</v>
      </c>
    </row>
    <row r="77" spans="1:15" x14ac:dyDescent="0.25">
      <c r="A77" s="18" t="s">
        <v>93</v>
      </c>
      <c r="B77" s="5">
        <v>5</v>
      </c>
      <c r="C77" s="5" t="s">
        <v>110</v>
      </c>
      <c r="D77" s="2">
        <v>5</v>
      </c>
      <c r="E77" s="11">
        <v>3837.21</v>
      </c>
      <c r="F77" s="11">
        <v>13799.52666</v>
      </c>
      <c r="G77" s="9">
        <v>0</v>
      </c>
      <c r="H77" s="9">
        <f t="shared" si="6"/>
        <v>5151.8232864000001</v>
      </c>
      <c r="I77" s="9">
        <f t="shared" si="8"/>
        <v>34498.816650000001</v>
      </c>
      <c r="J77" s="9">
        <v>0</v>
      </c>
      <c r="K77" s="9">
        <v>0</v>
      </c>
      <c r="L77" s="9">
        <v>0</v>
      </c>
      <c r="M77" s="9">
        <v>0</v>
      </c>
      <c r="N77" s="9">
        <f t="shared" si="9"/>
        <v>13799.52666</v>
      </c>
      <c r="O77" s="9">
        <f t="shared" si="7"/>
        <v>205244.95985639998</v>
      </c>
    </row>
    <row r="78" spans="1:15" x14ac:dyDescent="0.25">
      <c r="A78" s="18" t="s">
        <v>94</v>
      </c>
      <c r="B78" s="5">
        <v>7</v>
      </c>
      <c r="C78" s="5" t="s">
        <v>117</v>
      </c>
      <c r="D78" s="2">
        <v>4</v>
      </c>
      <c r="E78" s="11">
        <v>3605.3</v>
      </c>
      <c r="F78" s="11">
        <v>16909.370459999998</v>
      </c>
      <c r="G78" s="9">
        <v>0</v>
      </c>
      <c r="H78" s="9">
        <f t="shared" si="6"/>
        <v>6312.8316384</v>
      </c>
      <c r="I78" s="9">
        <f t="shared" si="8"/>
        <v>42273.426149999999</v>
      </c>
      <c r="J78" s="9">
        <v>0</v>
      </c>
      <c r="K78" s="9">
        <v>0</v>
      </c>
      <c r="L78" s="9">
        <v>0</v>
      </c>
      <c r="M78" s="9">
        <v>0</v>
      </c>
      <c r="N78" s="9">
        <f t="shared" si="9"/>
        <v>16909.370459999998</v>
      </c>
      <c r="O78" s="9">
        <f t="shared" si="7"/>
        <v>251498.7033084</v>
      </c>
    </row>
    <row r="79" spans="1:15" x14ac:dyDescent="0.25">
      <c r="A79" s="18" t="s">
        <v>95</v>
      </c>
      <c r="B79" s="12">
        <v>10</v>
      </c>
      <c r="C79" s="12" t="s">
        <v>119</v>
      </c>
      <c r="D79" s="2">
        <v>10</v>
      </c>
      <c r="E79" s="11">
        <v>2743.02</v>
      </c>
      <c r="F79" s="11">
        <v>16909.370459999998</v>
      </c>
      <c r="G79" s="9">
        <v>0</v>
      </c>
      <c r="H79" s="9">
        <f t="shared" si="6"/>
        <v>6312.8316384</v>
      </c>
      <c r="I79" s="9">
        <f t="shared" si="8"/>
        <v>42273.426149999999</v>
      </c>
      <c r="J79" s="9">
        <v>0</v>
      </c>
      <c r="K79" s="9">
        <v>0</v>
      </c>
      <c r="L79" s="9">
        <v>0</v>
      </c>
      <c r="M79" s="9">
        <v>0</v>
      </c>
      <c r="N79" s="9">
        <f t="shared" si="9"/>
        <v>16909.370459999998</v>
      </c>
      <c r="O79" s="9">
        <f t="shared" si="7"/>
        <v>251498.7033084</v>
      </c>
    </row>
    <row r="80" spans="1:15" x14ac:dyDescent="0.25">
      <c r="A80" s="18" t="s">
        <v>96</v>
      </c>
      <c r="B80" s="5">
        <v>10</v>
      </c>
      <c r="C80" s="5" t="s">
        <v>119</v>
      </c>
      <c r="D80" s="2">
        <v>4</v>
      </c>
      <c r="E80" s="11">
        <v>5225.76</v>
      </c>
      <c r="F80" s="11">
        <v>13799.52666</v>
      </c>
      <c r="G80" s="9">
        <v>0</v>
      </c>
      <c r="H80" s="9">
        <f t="shared" si="6"/>
        <v>5151.8232864000001</v>
      </c>
      <c r="I80" s="9">
        <f t="shared" si="8"/>
        <v>34498.816650000001</v>
      </c>
      <c r="J80" s="9">
        <v>0</v>
      </c>
      <c r="K80" s="9">
        <v>0</v>
      </c>
      <c r="L80" s="9">
        <v>0</v>
      </c>
      <c r="M80" s="9">
        <v>0</v>
      </c>
      <c r="N80" s="9">
        <f t="shared" si="9"/>
        <v>13799.52666</v>
      </c>
      <c r="O80" s="9">
        <f t="shared" si="7"/>
        <v>205244.95985639998</v>
      </c>
    </row>
    <row r="81" spans="1:15" x14ac:dyDescent="0.25">
      <c r="A81" s="18" t="s">
        <v>97</v>
      </c>
      <c r="B81" s="5">
        <v>10</v>
      </c>
      <c r="C81" s="5" t="s">
        <v>119</v>
      </c>
      <c r="D81" s="2">
        <v>4</v>
      </c>
      <c r="E81" s="11">
        <v>6000</v>
      </c>
      <c r="F81" s="11">
        <v>13799.52666</v>
      </c>
      <c r="G81" s="9">
        <v>0</v>
      </c>
      <c r="H81" s="9">
        <f t="shared" si="6"/>
        <v>5151.8232864000001</v>
      </c>
      <c r="I81" s="9">
        <f t="shared" si="8"/>
        <v>34498.816650000001</v>
      </c>
      <c r="J81" s="9">
        <v>0</v>
      </c>
      <c r="K81" s="9">
        <v>0</v>
      </c>
      <c r="L81" s="9">
        <v>0</v>
      </c>
      <c r="M81" s="9">
        <v>0</v>
      </c>
      <c r="N81" s="9">
        <f t="shared" si="9"/>
        <v>13799.52666</v>
      </c>
      <c r="O81" s="9">
        <f t="shared" si="7"/>
        <v>205244.95985639998</v>
      </c>
    </row>
    <row r="82" spans="1:15" x14ac:dyDescent="0.25">
      <c r="A82" s="18" t="s">
        <v>98</v>
      </c>
      <c r="B82" s="5">
        <v>10</v>
      </c>
      <c r="C82" s="5" t="s">
        <v>119</v>
      </c>
      <c r="D82" s="2">
        <v>1</v>
      </c>
      <c r="E82" s="11">
        <v>14886.25</v>
      </c>
      <c r="F82" s="11">
        <v>23226.766199999995</v>
      </c>
      <c r="G82" s="9">
        <v>0</v>
      </c>
      <c r="H82" s="9">
        <f t="shared" si="6"/>
        <v>8671.326047999999</v>
      </c>
      <c r="I82" s="9">
        <f t="shared" si="8"/>
        <v>58066.915499999988</v>
      </c>
      <c r="J82" s="9">
        <v>0</v>
      </c>
      <c r="K82" s="9">
        <v>0</v>
      </c>
      <c r="L82" s="9">
        <v>0</v>
      </c>
      <c r="M82" s="9">
        <v>0</v>
      </c>
      <c r="N82" s="9">
        <f t="shared" si="9"/>
        <v>23226.766199999995</v>
      </c>
      <c r="O82" s="9">
        <f t="shared" si="7"/>
        <v>345459.43594799994</v>
      </c>
    </row>
    <row r="83" spans="1:15" x14ac:dyDescent="0.25">
      <c r="A83" s="18" t="s">
        <v>99</v>
      </c>
      <c r="B83" s="12">
        <v>5</v>
      </c>
      <c r="C83" s="12" t="s">
        <v>110</v>
      </c>
      <c r="D83" s="2">
        <v>3</v>
      </c>
      <c r="E83" s="11">
        <v>7334.48</v>
      </c>
      <c r="F83" s="11">
        <v>16909.370459999998</v>
      </c>
      <c r="G83" s="9">
        <v>0</v>
      </c>
      <c r="H83" s="9">
        <f t="shared" si="6"/>
        <v>6312.8316384</v>
      </c>
      <c r="I83" s="9">
        <f t="shared" si="8"/>
        <v>42273.426149999999</v>
      </c>
      <c r="J83" s="9">
        <v>0</v>
      </c>
      <c r="K83" s="9">
        <v>0</v>
      </c>
      <c r="L83" s="9">
        <v>0</v>
      </c>
      <c r="M83" s="9">
        <v>0</v>
      </c>
      <c r="N83" s="9">
        <f t="shared" si="9"/>
        <v>16909.370459999998</v>
      </c>
      <c r="O83" s="9">
        <f t="shared" si="7"/>
        <v>251498.7033084</v>
      </c>
    </row>
    <row r="84" spans="1:15" x14ac:dyDescent="0.25">
      <c r="A84" s="18" t="s">
        <v>100</v>
      </c>
      <c r="B84" s="5">
        <v>5</v>
      </c>
      <c r="C84" s="5" t="s">
        <v>110</v>
      </c>
      <c r="D84" s="2">
        <v>3</v>
      </c>
      <c r="E84" s="11">
        <v>2743.02</v>
      </c>
      <c r="F84" s="11">
        <v>13799.52666</v>
      </c>
      <c r="G84" s="9">
        <v>0</v>
      </c>
      <c r="H84" s="9">
        <f t="shared" si="6"/>
        <v>5151.8232864000001</v>
      </c>
      <c r="I84" s="9">
        <f t="shared" si="8"/>
        <v>34498.816650000001</v>
      </c>
      <c r="J84" s="9">
        <v>0</v>
      </c>
      <c r="K84" s="9">
        <v>0</v>
      </c>
      <c r="L84" s="9">
        <v>0</v>
      </c>
      <c r="M84" s="9">
        <v>0</v>
      </c>
      <c r="N84" s="9">
        <f t="shared" si="9"/>
        <v>13799.52666</v>
      </c>
      <c r="O84" s="9">
        <f t="shared" si="7"/>
        <v>205244.95985639998</v>
      </c>
    </row>
    <row r="85" spans="1:15" x14ac:dyDescent="0.25">
      <c r="A85" s="18" t="s">
        <v>101</v>
      </c>
      <c r="B85" s="5">
        <v>5</v>
      </c>
      <c r="C85" s="5" t="s">
        <v>110</v>
      </c>
      <c r="D85" s="2">
        <v>7</v>
      </c>
      <c r="E85" s="11">
        <v>3391.62</v>
      </c>
      <c r="F85" s="11">
        <v>15357.031919999999</v>
      </c>
      <c r="G85" s="9">
        <v>0</v>
      </c>
      <c r="H85" s="9">
        <f t="shared" si="6"/>
        <v>5733.2919167999999</v>
      </c>
      <c r="I85" s="9">
        <f t="shared" si="8"/>
        <v>38392.5798</v>
      </c>
      <c r="J85" s="9">
        <v>0</v>
      </c>
      <c r="K85" s="9">
        <v>0</v>
      </c>
      <c r="L85" s="9">
        <v>0</v>
      </c>
      <c r="M85" s="9">
        <v>0</v>
      </c>
      <c r="N85" s="9">
        <f t="shared" si="9"/>
        <v>15357.031919999999</v>
      </c>
      <c r="O85" s="9">
        <f t="shared" si="7"/>
        <v>228410.25475679999</v>
      </c>
    </row>
    <row r="86" spans="1:15" x14ac:dyDescent="0.25">
      <c r="A86" s="18" t="s">
        <v>102</v>
      </c>
      <c r="B86" s="5">
        <v>5</v>
      </c>
      <c r="C86" s="5" t="s">
        <v>110</v>
      </c>
      <c r="D86" s="2">
        <v>2</v>
      </c>
      <c r="E86" s="11">
        <v>38158.15</v>
      </c>
      <c r="F86" s="11">
        <v>50921.999999999993</v>
      </c>
      <c r="G86" s="9">
        <v>0</v>
      </c>
      <c r="H86" s="9">
        <f t="shared" si="6"/>
        <v>19010.88</v>
      </c>
      <c r="I86" s="9">
        <f t="shared" si="8"/>
        <v>127304.99999999999</v>
      </c>
      <c r="J86" s="9">
        <v>0</v>
      </c>
      <c r="K86" s="9">
        <v>0</v>
      </c>
      <c r="L86" s="9">
        <v>0</v>
      </c>
      <c r="M86" s="9">
        <v>0</v>
      </c>
      <c r="N86" s="9">
        <f t="shared" si="9"/>
        <v>50921.999999999993</v>
      </c>
      <c r="O86" s="9">
        <f t="shared" si="7"/>
        <v>757379.87999999989</v>
      </c>
    </row>
    <row r="87" spans="1:15" x14ac:dyDescent="0.25">
      <c r="A87" s="18" t="s">
        <v>105</v>
      </c>
      <c r="B87" s="12">
        <v>9</v>
      </c>
      <c r="C87" s="12" t="s">
        <v>111</v>
      </c>
      <c r="D87" s="2">
        <v>2</v>
      </c>
      <c r="E87" s="11">
        <v>11110.73</v>
      </c>
      <c r="F87" s="11">
        <v>23226.766199999995</v>
      </c>
      <c r="G87" s="9">
        <v>0</v>
      </c>
      <c r="H87" s="9">
        <f t="shared" si="6"/>
        <v>8671.326047999999</v>
      </c>
      <c r="I87" s="9">
        <f t="shared" si="8"/>
        <v>58066.915499999988</v>
      </c>
      <c r="J87" s="9">
        <v>0</v>
      </c>
      <c r="K87" s="9">
        <v>0</v>
      </c>
      <c r="L87" s="9">
        <v>0</v>
      </c>
      <c r="M87" s="9">
        <v>0</v>
      </c>
      <c r="N87" s="9">
        <f t="shared" si="9"/>
        <v>23226.766199999995</v>
      </c>
      <c r="O87" s="9">
        <f t="shared" si="7"/>
        <v>345459.43594799994</v>
      </c>
    </row>
    <row r="88" spans="1:15" x14ac:dyDescent="0.25">
      <c r="A88" s="18" t="s">
        <v>106</v>
      </c>
      <c r="B88" s="5">
        <v>4</v>
      </c>
      <c r="C88" s="5" t="s">
        <v>115</v>
      </c>
      <c r="D88" s="2">
        <v>1</v>
      </c>
      <c r="E88" s="11">
        <v>6460.04</v>
      </c>
      <c r="F88" s="11">
        <v>23253.792120000002</v>
      </c>
      <c r="G88" s="9">
        <v>0</v>
      </c>
      <c r="H88" s="9">
        <f t="shared" si="6"/>
        <v>8681.415724800001</v>
      </c>
      <c r="I88" s="9">
        <f t="shared" si="8"/>
        <v>58134.48030000001</v>
      </c>
      <c r="J88" s="9">
        <v>0</v>
      </c>
      <c r="K88" s="9">
        <v>0</v>
      </c>
      <c r="L88" s="9">
        <v>0</v>
      </c>
      <c r="M88" s="9">
        <v>0</v>
      </c>
      <c r="N88" s="9">
        <f t="shared" si="9"/>
        <v>23253.792120000002</v>
      </c>
      <c r="O88" s="9">
        <f t="shared" si="7"/>
        <v>345861.40146480006</v>
      </c>
    </row>
    <row r="89" spans="1:15" ht="15.75" thickBot="1" x14ac:dyDescent="0.3">
      <c r="A89" s="19" t="s">
        <v>107</v>
      </c>
      <c r="B89" s="12">
        <v>4</v>
      </c>
      <c r="C89" s="12" t="s">
        <v>115</v>
      </c>
      <c r="D89" s="13">
        <v>1</v>
      </c>
      <c r="E89" s="14">
        <v>6460.04</v>
      </c>
      <c r="F89" s="14">
        <v>23253.792120000002</v>
      </c>
      <c r="G89" s="9">
        <v>0</v>
      </c>
      <c r="H89" s="9">
        <f t="shared" si="6"/>
        <v>8681.415724800001</v>
      </c>
      <c r="I89" s="9">
        <f t="shared" si="8"/>
        <v>58134.48030000001</v>
      </c>
      <c r="J89" s="9">
        <v>0</v>
      </c>
      <c r="K89" s="9">
        <v>0</v>
      </c>
      <c r="L89" s="9">
        <v>0</v>
      </c>
      <c r="M89" s="9">
        <v>0</v>
      </c>
      <c r="N89" s="9">
        <f t="shared" si="9"/>
        <v>23253.792120000002</v>
      </c>
      <c r="O89" s="9">
        <f t="shared" si="7"/>
        <v>345861.40146480006</v>
      </c>
    </row>
    <row r="90" spans="1:15" x14ac:dyDescent="0.25">
      <c r="D90" s="31">
        <f>SUM(D7:D89)</f>
        <v>475</v>
      </c>
    </row>
  </sheetData>
  <mergeCells count="17">
    <mergeCell ref="A4:A6"/>
    <mergeCell ref="B4:B6"/>
    <mergeCell ref="C4:C6"/>
    <mergeCell ref="D4:D6"/>
    <mergeCell ref="E4:N4"/>
    <mergeCell ref="A1:O1"/>
    <mergeCell ref="A2:O2"/>
    <mergeCell ref="A3:O3"/>
    <mergeCell ref="N5:N6"/>
    <mergeCell ref="G5:G6"/>
    <mergeCell ref="H5:I5"/>
    <mergeCell ref="J5:J6"/>
    <mergeCell ref="K5:K6"/>
    <mergeCell ref="L5:L6"/>
    <mergeCell ref="M5:M6"/>
    <mergeCell ref="O4:O6"/>
    <mergeCell ref="E5:F5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45824-9C5E-4B10-BE54-469CC4D05C92}">
  <dimension ref="A1:O15"/>
  <sheetViews>
    <sheetView workbookViewId="0">
      <selection activeCell="D18" sqref="D18"/>
    </sheetView>
  </sheetViews>
  <sheetFormatPr baseColWidth="10" defaultRowHeight="15" x14ac:dyDescent="0.25"/>
  <cols>
    <col min="1" max="1" width="42.140625" customWidth="1"/>
    <col min="2" max="2" width="5.140625" customWidth="1"/>
    <col min="3" max="3" width="5.5703125" customWidth="1"/>
    <col min="4" max="4" width="5.140625" customWidth="1"/>
    <col min="5" max="5" width="11.7109375" bestFit="1" customWidth="1"/>
    <col min="6" max="6" width="14.7109375" bestFit="1" customWidth="1"/>
    <col min="7" max="7" width="14.85546875" customWidth="1"/>
    <col min="8" max="8" width="14" customWidth="1"/>
    <col min="9" max="9" width="15.140625" customWidth="1"/>
    <col min="10" max="13" width="11.7109375" bestFit="1" customWidth="1"/>
    <col min="14" max="14" width="19.42578125" customWidth="1"/>
    <col min="15" max="15" width="13.7109375" bestFit="1" customWidth="1"/>
  </cols>
  <sheetData>
    <row r="1" spans="1:15" x14ac:dyDescent="0.25">
      <c r="A1" s="32" t="s">
        <v>158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25">
      <c r="A2" s="32" t="s">
        <v>21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x14ac:dyDescent="0.25">
      <c r="A3" s="32" t="s">
        <v>20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x14ac:dyDescent="0.25">
      <c r="A4" s="33" t="s">
        <v>1</v>
      </c>
      <c r="B4" s="36" t="s">
        <v>2</v>
      </c>
      <c r="C4" s="36" t="s">
        <v>3</v>
      </c>
      <c r="D4" s="39" t="s">
        <v>4</v>
      </c>
      <c r="E4" s="56" t="s">
        <v>5</v>
      </c>
      <c r="F4" s="56"/>
      <c r="G4" s="56"/>
      <c r="H4" s="56"/>
      <c r="I4" s="56"/>
      <c r="J4" s="56"/>
      <c r="K4" s="56"/>
      <c r="L4" s="56"/>
      <c r="M4" s="56"/>
      <c r="N4" s="56"/>
      <c r="O4" s="33" t="s">
        <v>6</v>
      </c>
    </row>
    <row r="5" spans="1:15" ht="27" customHeight="1" x14ac:dyDescent="0.25">
      <c r="A5" s="34"/>
      <c r="B5" s="37"/>
      <c r="C5" s="37"/>
      <c r="D5" s="40"/>
      <c r="E5" s="57" t="s">
        <v>7</v>
      </c>
      <c r="F5" s="58"/>
      <c r="G5" s="33" t="s">
        <v>8</v>
      </c>
      <c r="H5" s="59" t="s">
        <v>9</v>
      </c>
      <c r="I5" s="60"/>
      <c r="J5" s="33" t="s">
        <v>10</v>
      </c>
      <c r="K5" s="33" t="s">
        <v>11</v>
      </c>
      <c r="L5" s="33" t="s">
        <v>12</v>
      </c>
      <c r="M5" s="33" t="s">
        <v>13</v>
      </c>
      <c r="N5" s="33" t="s">
        <v>5</v>
      </c>
      <c r="O5" s="34"/>
    </row>
    <row r="6" spans="1:15" ht="56.45" customHeight="1" x14ac:dyDescent="0.25">
      <c r="A6" s="35"/>
      <c r="B6" s="38"/>
      <c r="C6" s="38"/>
      <c r="D6" s="41"/>
      <c r="E6" s="30" t="s">
        <v>14</v>
      </c>
      <c r="F6" s="30" t="s">
        <v>15</v>
      </c>
      <c r="G6" s="35"/>
      <c r="H6" s="30" t="s">
        <v>22</v>
      </c>
      <c r="I6" s="30" t="s">
        <v>24</v>
      </c>
      <c r="J6" s="35"/>
      <c r="K6" s="35"/>
      <c r="L6" s="35"/>
      <c r="M6" s="35"/>
      <c r="N6" s="35"/>
      <c r="O6" s="35"/>
    </row>
    <row r="7" spans="1:15" x14ac:dyDescent="0.25">
      <c r="A7" s="18" t="s">
        <v>103</v>
      </c>
      <c r="B7" s="22">
        <v>6</v>
      </c>
      <c r="C7" s="5" t="s">
        <v>116</v>
      </c>
      <c r="D7" s="2">
        <v>31</v>
      </c>
      <c r="E7" s="11">
        <v>5895.54</v>
      </c>
      <c r="F7" s="11">
        <v>10811.734200000001</v>
      </c>
      <c r="G7" s="9">
        <v>0</v>
      </c>
      <c r="H7" s="9">
        <f t="shared" ref="H7:H14" si="0">((((F7/2)/15)*14)*0.4)*2</f>
        <v>4036.380768</v>
      </c>
      <c r="I7" s="9">
        <f t="shared" ref="I7:I14" si="1">((F7/2)/15)*75</f>
        <v>27029.335500000001</v>
      </c>
      <c r="J7" s="9">
        <v>0</v>
      </c>
      <c r="K7" s="9">
        <v>0</v>
      </c>
      <c r="L7" s="9">
        <v>0</v>
      </c>
      <c r="M7" s="9">
        <v>0</v>
      </c>
      <c r="N7" s="9">
        <f t="shared" ref="N7:N14" si="2">F7</f>
        <v>10811.734200000001</v>
      </c>
      <c r="O7" s="9">
        <f t="shared" ref="O7:O14" si="3">(N7*12)+H7+I7</f>
        <v>160806.52666800003</v>
      </c>
    </row>
    <row r="8" spans="1:15" x14ac:dyDescent="0.25">
      <c r="A8" s="18" t="s">
        <v>104</v>
      </c>
      <c r="B8" s="22">
        <v>6</v>
      </c>
      <c r="C8" s="5" t="s">
        <v>116</v>
      </c>
      <c r="D8" s="2">
        <v>20</v>
      </c>
      <c r="E8" s="11">
        <v>8705.11</v>
      </c>
      <c r="F8" s="11">
        <v>16936.383959999999</v>
      </c>
      <c r="G8" s="9">
        <v>0</v>
      </c>
      <c r="H8" s="9">
        <f t="shared" si="0"/>
        <v>6322.9166783999999</v>
      </c>
      <c r="I8" s="9">
        <f t="shared" si="1"/>
        <v>42340.959899999994</v>
      </c>
      <c r="J8" s="9">
        <v>0</v>
      </c>
      <c r="K8" s="9">
        <v>0</v>
      </c>
      <c r="L8" s="9">
        <v>0</v>
      </c>
      <c r="M8" s="9">
        <v>0</v>
      </c>
      <c r="N8" s="9">
        <f t="shared" si="2"/>
        <v>16936.383959999999</v>
      </c>
      <c r="O8" s="9">
        <f t="shared" si="3"/>
        <v>251900.48409839999</v>
      </c>
    </row>
    <row r="9" spans="1:15" ht="25.5" x14ac:dyDescent="0.25">
      <c r="A9" s="18" t="s">
        <v>61</v>
      </c>
      <c r="B9" s="23">
        <v>3</v>
      </c>
      <c r="C9" s="5" t="s">
        <v>114</v>
      </c>
      <c r="D9" s="2">
        <v>1</v>
      </c>
      <c r="E9" s="11">
        <v>14217.74</v>
      </c>
      <c r="F9" s="11">
        <v>22955.960520000001</v>
      </c>
      <c r="G9" s="9">
        <v>0</v>
      </c>
      <c r="H9" s="9">
        <f t="shared" si="0"/>
        <v>8570.2252608000017</v>
      </c>
      <c r="I9" s="9">
        <f t="shared" si="1"/>
        <v>57389.901300000005</v>
      </c>
      <c r="J9" s="9">
        <v>0</v>
      </c>
      <c r="K9" s="9">
        <v>0</v>
      </c>
      <c r="L9" s="9">
        <v>0</v>
      </c>
      <c r="M9" s="9">
        <v>0</v>
      </c>
      <c r="N9" s="9">
        <f t="shared" si="2"/>
        <v>22955.960520000001</v>
      </c>
      <c r="O9" s="9">
        <f t="shared" si="3"/>
        <v>341431.65280080005</v>
      </c>
    </row>
    <row r="10" spans="1:15" x14ac:dyDescent="0.25">
      <c r="A10" s="18" t="s">
        <v>62</v>
      </c>
      <c r="B10" s="23">
        <v>4</v>
      </c>
      <c r="C10" s="5" t="s">
        <v>115</v>
      </c>
      <c r="D10" s="2">
        <v>3</v>
      </c>
      <c r="E10" s="11">
        <v>14217.74</v>
      </c>
      <c r="F10" s="11">
        <v>22356</v>
      </c>
      <c r="G10" s="9">
        <v>0</v>
      </c>
      <c r="H10" s="9">
        <f t="shared" si="0"/>
        <v>8346.2400000000016</v>
      </c>
      <c r="I10" s="9">
        <f t="shared" si="1"/>
        <v>55890</v>
      </c>
      <c r="J10" s="9">
        <v>0</v>
      </c>
      <c r="K10" s="9">
        <v>0</v>
      </c>
      <c r="L10" s="9">
        <v>0</v>
      </c>
      <c r="M10" s="9">
        <v>0</v>
      </c>
      <c r="N10" s="9">
        <f t="shared" si="2"/>
        <v>22356</v>
      </c>
      <c r="O10" s="9">
        <f t="shared" si="3"/>
        <v>332508.24</v>
      </c>
    </row>
    <row r="11" spans="1:15" x14ac:dyDescent="0.25">
      <c r="A11" s="20" t="s">
        <v>108</v>
      </c>
      <c r="B11" s="24">
        <v>5</v>
      </c>
      <c r="C11" s="5" t="s">
        <v>110</v>
      </c>
      <c r="D11" s="15">
        <v>2</v>
      </c>
      <c r="E11" s="3">
        <v>4969.96</v>
      </c>
      <c r="F11" s="3">
        <v>10811.734200000001</v>
      </c>
      <c r="G11" s="9">
        <v>0</v>
      </c>
      <c r="H11" s="4">
        <f t="shared" si="0"/>
        <v>4036.380768</v>
      </c>
      <c r="I11" s="4">
        <f t="shared" si="1"/>
        <v>27029.335500000001</v>
      </c>
      <c r="J11" s="9">
        <v>0</v>
      </c>
      <c r="K11" s="9">
        <v>0</v>
      </c>
      <c r="L11" s="9">
        <v>0</v>
      </c>
      <c r="M11" s="9">
        <v>0</v>
      </c>
      <c r="N11" s="4">
        <f t="shared" si="2"/>
        <v>10811.734200000001</v>
      </c>
      <c r="O11" s="4">
        <f t="shared" si="3"/>
        <v>160806.52666800003</v>
      </c>
    </row>
    <row r="12" spans="1:15" x14ac:dyDescent="0.25">
      <c r="A12" s="21" t="s">
        <v>90</v>
      </c>
      <c r="B12" s="24">
        <v>5</v>
      </c>
      <c r="C12" s="5" t="s">
        <v>110</v>
      </c>
      <c r="D12" s="15">
        <v>2</v>
      </c>
      <c r="E12" s="3">
        <v>11110.73</v>
      </c>
      <c r="F12" s="3">
        <v>20068.062120000002</v>
      </c>
      <c r="G12" s="9">
        <v>0</v>
      </c>
      <c r="H12" s="4">
        <f t="shared" si="0"/>
        <v>7492.0765248000016</v>
      </c>
      <c r="I12" s="4">
        <f t="shared" si="1"/>
        <v>50170.155300000006</v>
      </c>
      <c r="J12" s="9">
        <v>0</v>
      </c>
      <c r="K12" s="9">
        <v>0</v>
      </c>
      <c r="L12" s="9">
        <v>0</v>
      </c>
      <c r="M12" s="9">
        <v>0</v>
      </c>
      <c r="N12" s="4">
        <f t="shared" si="2"/>
        <v>20068.062120000002</v>
      </c>
      <c r="O12" s="4">
        <f t="shared" si="3"/>
        <v>298478.97726480005</v>
      </c>
    </row>
    <row r="13" spans="1:15" x14ac:dyDescent="0.25">
      <c r="A13" s="18" t="s">
        <v>91</v>
      </c>
      <c r="B13" s="25">
        <v>5</v>
      </c>
      <c r="C13" s="5" t="s">
        <v>110</v>
      </c>
      <c r="D13" s="2">
        <v>2</v>
      </c>
      <c r="E13" s="11">
        <v>1674.21</v>
      </c>
      <c r="F13" s="11">
        <v>16936.383959999999</v>
      </c>
      <c r="G13" s="9">
        <v>0</v>
      </c>
      <c r="H13" s="9">
        <f t="shared" si="0"/>
        <v>6322.9166783999999</v>
      </c>
      <c r="I13" s="9">
        <f t="shared" si="1"/>
        <v>42340.959899999994</v>
      </c>
      <c r="J13" s="9">
        <v>0</v>
      </c>
      <c r="K13" s="9">
        <v>0</v>
      </c>
      <c r="L13" s="9">
        <v>0</v>
      </c>
      <c r="M13" s="9">
        <v>0</v>
      </c>
      <c r="N13" s="9">
        <f t="shared" si="2"/>
        <v>16936.383959999999</v>
      </c>
      <c r="O13" s="9">
        <f t="shared" si="3"/>
        <v>251900.48409839999</v>
      </c>
    </row>
    <row r="14" spans="1:15" x14ac:dyDescent="0.25">
      <c r="A14" s="18" t="s">
        <v>78</v>
      </c>
      <c r="B14" s="23">
        <v>10</v>
      </c>
      <c r="C14" s="5" t="s">
        <v>119</v>
      </c>
      <c r="D14" s="2">
        <v>5</v>
      </c>
      <c r="E14" s="11">
        <v>1674.21</v>
      </c>
      <c r="F14" s="11">
        <v>10811.734200000001</v>
      </c>
      <c r="G14" s="9">
        <v>0</v>
      </c>
      <c r="H14" s="9">
        <f t="shared" si="0"/>
        <v>4036.380768</v>
      </c>
      <c r="I14" s="9">
        <f t="shared" si="1"/>
        <v>27029.335500000001</v>
      </c>
      <c r="J14" s="9">
        <v>0</v>
      </c>
      <c r="K14" s="9">
        <v>0</v>
      </c>
      <c r="L14" s="9">
        <v>0</v>
      </c>
      <c r="M14" s="9">
        <v>0</v>
      </c>
      <c r="N14" s="9">
        <f t="shared" si="2"/>
        <v>10811.734200000001</v>
      </c>
      <c r="O14" s="9">
        <f t="shared" si="3"/>
        <v>160806.52666800003</v>
      </c>
    </row>
    <row r="15" spans="1:15" x14ac:dyDescent="0.25">
      <c r="D15" s="31">
        <f>SUM(D7:D14)</f>
        <v>66</v>
      </c>
    </row>
  </sheetData>
  <mergeCells count="17">
    <mergeCell ref="M5:M6"/>
    <mergeCell ref="N5:N6"/>
    <mergeCell ref="E5:F5"/>
    <mergeCell ref="G5:G6"/>
    <mergeCell ref="H5:I5"/>
    <mergeCell ref="J5:J6"/>
    <mergeCell ref="K5:K6"/>
    <mergeCell ref="L5:L6"/>
    <mergeCell ref="A1:O1"/>
    <mergeCell ref="A2:O2"/>
    <mergeCell ref="A3:O3"/>
    <mergeCell ref="A4:A6"/>
    <mergeCell ref="B4:B6"/>
    <mergeCell ref="C4:C6"/>
    <mergeCell ref="D4:D6"/>
    <mergeCell ref="E4:N4"/>
    <mergeCell ref="O4:O6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C4EB9-476B-4426-AA7E-778941220FAF}">
  <dimension ref="A1:A38"/>
  <sheetViews>
    <sheetView showGridLines="0" workbookViewId="0">
      <selection activeCell="E16" sqref="E16"/>
    </sheetView>
  </sheetViews>
  <sheetFormatPr baseColWidth="10" defaultColWidth="11.5703125" defaultRowHeight="12.75" x14ac:dyDescent="0.2"/>
  <cols>
    <col min="1" max="1" width="54.42578125" style="27" customWidth="1"/>
    <col min="2" max="16384" width="11.5703125" style="27"/>
  </cols>
  <sheetData>
    <row r="1" spans="1:1" x14ac:dyDescent="0.2">
      <c r="A1" s="26" t="s">
        <v>121</v>
      </c>
    </row>
    <row r="3" spans="1:1" x14ac:dyDescent="0.2">
      <c r="A3" s="28" t="s">
        <v>122</v>
      </c>
    </row>
    <row r="4" spans="1:1" x14ac:dyDescent="0.2">
      <c r="A4" s="29" t="s">
        <v>123</v>
      </c>
    </row>
    <row r="5" spans="1:1" x14ac:dyDescent="0.2">
      <c r="A5" s="29" t="s">
        <v>124</v>
      </c>
    </row>
    <row r="6" spans="1:1" x14ac:dyDescent="0.2">
      <c r="A6" s="29" t="s">
        <v>125</v>
      </c>
    </row>
    <row r="7" spans="1:1" x14ac:dyDescent="0.2">
      <c r="A7" s="29" t="s">
        <v>126</v>
      </c>
    </row>
    <row r="8" spans="1:1" x14ac:dyDescent="0.2">
      <c r="A8" s="28" t="s">
        <v>127</v>
      </c>
    </row>
    <row r="9" spans="1:1" x14ac:dyDescent="0.2">
      <c r="A9" s="29" t="s">
        <v>128</v>
      </c>
    </row>
    <row r="10" spans="1:1" x14ac:dyDescent="0.2">
      <c r="A10" s="29" t="s">
        <v>129</v>
      </c>
    </row>
    <row r="11" spans="1:1" x14ac:dyDescent="0.2">
      <c r="A11" s="29" t="s">
        <v>130</v>
      </c>
    </row>
    <row r="12" spans="1:1" ht="24" x14ac:dyDescent="0.2">
      <c r="A12" s="29" t="s">
        <v>131</v>
      </c>
    </row>
    <row r="13" spans="1:1" x14ac:dyDescent="0.2">
      <c r="A13" s="28" t="s">
        <v>132</v>
      </c>
    </row>
    <row r="14" spans="1:1" x14ac:dyDescent="0.2">
      <c r="A14" s="29" t="s">
        <v>133</v>
      </c>
    </row>
    <row r="15" spans="1:1" x14ac:dyDescent="0.2">
      <c r="A15" s="29" t="s">
        <v>134</v>
      </c>
    </row>
    <row r="16" spans="1:1" x14ac:dyDescent="0.2">
      <c r="A16" s="29" t="s">
        <v>135</v>
      </c>
    </row>
    <row r="17" spans="1:1" x14ac:dyDescent="0.2">
      <c r="A17" s="29" t="s">
        <v>136</v>
      </c>
    </row>
    <row r="18" spans="1:1" x14ac:dyDescent="0.2">
      <c r="A18" s="29" t="s">
        <v>137</v>
      </c>
    </row>
    <row r="19" spans="1:1" ht="24" x14ac:dyDescent="0.2">
      <c r="A19" s="29" t="s">
        <v>138</v>
      </c>
    </row>
    <row r="20" spans="1:1" x14ac:dyDescent="0.2">
      <c r="A20" s="29" t="s">
        <v>139</v>
      </c>
    </row>
    <row r="21" spans="1:1" ht="24" x14ac:dyDescent="0.2">
      <c r="A21" s="29" t="s">
        <v>140</v>
      </c>
    </row>
    <row r="22" spans="1:1" x14ac:dyDescent="0.2">
      <c r="A22" s="28" t="s">
        <v>141</v>
      </c>
    </row>
    <row r="23" spans="1:1" x14ac:dyDescent="0.2">
      <c r="A23" s="29" t="s">
        <v>142</v>
      </c>
    </row>
    <row r="24" spans="1:1" x14ac:dyDescent="0.2">
      <c r="A24" s="29" t="s">
        <v>143</v>
      </c>
    </row>
    <row r="25" spans="1:1" x14ac:dyDescent="0.2">
      <c r="A25" s="29" t="s">
        <v>144</v>
      </c>
    </row>
    <row r="26" spans="1:1" x14ac:dyDescent="0.2">
      <c r="A26" s="29" t="s">
        <v>145</v>
      </c>
    </row>
    <row r="27" spans="1:1" x14ac:dyDescent="0.2">
      <c r="A27" s="28" t="s">
        <v>146</v>
      </c>
    </row>
    <row r="28" spans="1:1" x14ac:dyDescent="0.2">
      <c r="A28" s="29" t="s">
        <v>147</v>
      </c>
    </row>
    <row r="29" spans="1:1" x14ac:dyDescent="0.2">
      <c r="A29" s="29" t="s">
        <v>148</v>
      </c>
    </row>
    <row r="30" spans="1:1" x14ac:dyDescent="0.2">
      <c r="A30" s="29" t="s">
        <v>149</v>
      </c>
    </row>
    <row r="31" spans="1:1" x14ac:dyDescent="0.2">
      <c r="A31" s="29" t="s">
        <v>150</v>
      </c>
    </row>
    <row r="32" spans="1:1" x14ac:dyDescent="0.2">
      <c r="A32" s="29" t="s">
        <v>151</v>
      </c>
    </row>
    <row r="33" spans="1:1" x14ac:dyDescent="0.2">
      <c r="A33" s="29" t="s">
        <v>152</v>
      </c>
    </row>
    <row r="34" spans="1:1" x14ac:dyDescent="0.2">
      <c r="A34" s="28" t="s">
        <v>153</v>
      </c>
    </row>
    <row r="35" spans="1:1" x14ac:dyDescent="0.2">
      <c r="A35" s="29" t="s">
        <v>154</v>
      </c>
    </row>
    <row r="36" spans="1:1" x14ac:dyDescent="0.2">
      <c r="A36" s="28" t="s">
        <v>155</v>
      </c>
    </row>
    <row r="37" spans="1:1" x14ac:dyDescent="0.2">
      <c r="A37" s="29" t="s">
        <v>156</v>
      </c>
    </row>
    <row r="38" spans="1:1" x14ac:dyDescent="0.2">
      <c r="A38" s="29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ANALITICO DE PLAZAS 2023</vt:lpstr>
      <vt:lpstr>TABULADOR </vt:lpstr>
      <vt:lpstr>TABULADOR SEGURIDAD PUBLICA </vt:lpstr>
      <vt:lpstr>DESCRIPCIÓN DE REMUNERACIONES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</dc:creator>
  <cp:lastModifiedBy>GDLP</cp:lastModifiedBy>
  <dcterms:created xsi:type="dcterms:W3CDTF">2020-12-29T20:02:36Z</dcterms:created>
  <dcterms:modified xsi:type="dcterms:W3CDTF">2023-01-02T05:37:33Z</dcterms:modified>
</cp:coreProperties>
</file>