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GUADALCAZAR PE 2023\PRESUPUESTO DE EGRESOS 2023 GUADALCAZAR\"/>
    </mc:Choice>
  </mc:AlternateContent>
  <xr:revisionPtr revIDLastSave="0" documentId="13_ncr:1_{28220FE7-E806-443D-9BE8-97BA5CBA4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 COG PARTIDA ESPECIFICA" sheetId="2" r:id="rId1"/>
  </sheets>
  <externalReferences>
    <externalReference r:id="rId2"/>
  </externalReferences>
  <definedNames>
    <definedName name="_xlnm._FilterDatabase" localSheetId="0" hidden="1">'PE COG PARTIDA ESPECIFICA'!$A$5:$D$691</definedName>
    <definedName name="_xlnm.Print_Area" localSheetId="0">'PE COG PARTIDA ESPECIFICA'!$A$1:$D$575</definedName>
    <definedName name="_xlnm.Print_Titles" localSheetId="0">'PE COG PARTIDA ESPECIFICA'!$1:$5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7" i="2" l="1"/>
  <c r="C686" i="2" s="1"/>
  <c r="C685" i="2"/>
  <c r="C684" i="2"/>
  <c r="C682" i="2"/>
  <c r="C681" i="2" s="1"/>
  <c r="C680" i="2" s="1"/>
  <c r="C602" i="2"/>
  <c r="C601" i="2" s="1"/>
  <c r="C600" i="2"/>
  <c r="C599" i="2" s="1"/>
  <c r="C598" i="2"/>
  <c r="C597" i="2"/>
  <c r="C596" i="2"/>
  <c r="C595" i="2" s="1"/>
  <c r="C594" i="2"/>
  <c r="C593" i="2" s="1"/>
  <c r="C592" i="2"/>
  <c r="C591" i="2" s="1"/>
  <c r="C590" i="2"/>
  <c r="C589" i="2" s="1"/>
  <c r="O559" i="2"/>
  <c r="N559" i="2"/>
  <c r="L559" i="2" s="1"/>
  <c r="O558" i="2"/>
  <c r="N558" i="2"/>
  <c r="L558" i="2" s="1"/>
  <c r="C690" i="2" s="1"/>
  <c r="C689" i="2" s="1"/>
  <c r="C688" i="2" s="1"/>
  <c r="O557" i="2"/>
  <c r="N557" i="2"/>
  <c r="L557" i="2" s="1"/>
  <c r="O556" i="2"/>
  <c r="N556" i="2"/>
  <c r="L556" i="2" s="1"/>
  <c r="O555" i="2"/>
  <c r="N555" i="2"/>
  <c r="L555" i="2" s="1"/>
  <c r="C679" i="2" s="1"/>
  <c r="C678" i="2" s="1"/>
  <c r="C677" i="2" s="1"/>
  <c r="O554" i="2"/>
  <c r="N554" i="2"/>
  <c r="L554" i="2" s="1"/>
  <c r="O553" i="2"/>
  <c r="N553" i="2"/>
  <c r="L553" i="2" s="1"/>
  <c r="O552" i="2"/>
  <c r="N552" i="2"/>
  <c r="L552" i="2" s="1"/>
  <c r="C676" i="2" s="1"/>
  <c r="C675" i="2" s="1"/>
  <c r="C674" i="2" s="1"/>
  <c r="O551" i="2"/>
  <c r="N551" i="2"/>
  <c r="L551" i="2" s="1"/>
  <c r="O550" i="2"/>
  <c r="N550" i="2"/>
  <c r="L550" i="2"/>
  <c r="O549" i="2"/>
  <c r="N549" i="2"/>
  <c r="L549" i="2" s="1"/>
  <c r="C673" i="2" s="1"/>
  <c r="C672" i="2" s="1"/>
  <c r="C671" i="2" s="1"/>
  <c r="O548" i="2"/>
  <c r="L548" i="2" s="1"/>
  <c r="N548" i="2"/>
  <c r="O547" i="2"/>
  <c r="N547" i="2"/>
  <c r="L547" i="2" s="1"/>
  <c r="O546" i="2"/>
  <c r="N546" i="2"/>
  <c r="L546" i="2" s="1"/>
  <c r="C670" i="2" s="1"/>
  <c r="C669" i="2" s="1"/>
  <c r="C668" i="2" s="1"/>
  <c r="O545" i="2"/>
  <c r="N545" i="2"/>
  <c r="L545" i="2" s="1"/>
  <c r="N544" i="2"/>
  <c r="L543" i="2"/>
  <c r="P542" i="2"/>
  <c r="O542" i="2"/>
  <c r="N542" i="2"/>
  <c r="P541" i="2"/>
  <c r="O541" i="2"/>
  <c r="N541" i="2"/>
  <c r="P540" i="2"/>
  <c r="O540" i="2"/>
  <c r="N540" i="2"/>
  <c r="L540" i="2" s="1"/>
  <c r="C664" i="2" s="1"/>
  <c r="P539" i="2"/>
  <c r="O539" i="2"/>
  <c r="N539" i="2"/>
  <c r="P538" i="2"/>
  <c r="O538" i="2"/>
  <c r="L538" i="2" s="1"/>
  <c r="C662" i="2" s="1"/>
  <c r="N538" i="2"/>
  <c r="P537" i="2"/>
  <c r="L537" i="2" s="1"/>
  <c r="C661" i="2" s="1"/>
  <c r="O537" i="2"/>
  <c r="N537" i="2"/>
  <c r="P536" i="2"/>
  <c r="O536" i="2"/>
  <c r="L536" i="2" s="1"/>
  <c r="C660" i="2" s="1"/>
  <c r="N536" i="2"/>
  <c r="P535" i="2"/>
  <c r="O535" i="2"/>
  <c r="N535" i="2"/>
  <c r="P534" i="2"/>
  <c r="O534" i="2"/>
  <c r="N534" i="2"/>
  <c r="P533" i="2"/>
  <c r="O533" i="2"/>
  <c r="N533" i="2"/>
  <c r="P532" i="2"/>
  <c r="O532" i="2"/>
  <c r="N532" i="2"/>
  <c r="L532" i="2" s="1"/>
  <c r="C656" i="2" s="1"/>
  <c r="C655" i="2" s="1"/>
  <c r="P531" i="2"/>
  <c r="O531" i="2"/>
  <c r="N531" i="2"/>
  <c r="P530" i="2"/>
  <c r="O530" i="2"/>
  <c r="L530" i="2" s="1"/>
  <c r="N530" i="2"/>
  <c r="P529" i="2"/>
  <c r="O529" i="2"/>
  <c r="N529" i="2"/>
  <c r="P528" i="2"/>
  <c r="O528" i="2"/>
  <c r="N528" i="2"/>
  <c r="L528" i="2"/>
  <c r="P527" i="2"/>
  <c r="O527" i="2"/>
  <c r="N527" i="2"/>
  <c r="P526" i="2"/>
  <c r="O526" i="2"/>
  <c r="N526" i="2"/>
  <c r="P525" i="2"/>
  <c r="O525" i="2"/>
  <c r="N525" i="2"/>
  <c r="P524" i="2"/>
  <c r="O524" i="2"/>
  <c r="N524" i="2"/>
  <c r="L524" i="2" s="1"/>
  <c r="P523" i="2"/>
  <c r="O523" i="2"/>
  <c r="N523" i="2"/>
  <c r="P522" i="2"/>
  <c r="O522" i="2"/>
  <c r="L522" i="2" s="1"/>
  <c r="N522" i="2"/>
  <c r="P521" i="2"/>
  <c r="L521" i="2" s="1"/>
  <c r="C645" i="2" s="1"/>
  <c r="C644" i="2" s="1"/>
  <c r="O521" i="2"/>
  <c r="N521" i="2"/>
  <c r="P520" i="2"/>
  <c r="O520" i="2"/>
  <c r="L520" i="2" s="1"/>
  <c r="N520" i="2"/>
  <c r="P519" i="2"/>
  <c r="O519" i="2"/>
  <c r="N519" i="2"/>
  <c r="P518" i="2"/>
  <c r="O518" i="2"/>
  <c r="N518" i="2"/>
  <c r="P517" i="2"/>
  <c r="O517" i="2"/>
  <c r="N517" i="2"/>
  <c r="P516" i="2"/>
  <c r="O516" i="2"/>
  <c r="N516" i="2"/>
  <c r="L516" i="2" s="1"/>
  <c r="C640" i="2" s="1"/>
  <c r="P515" i="2"/>
  <c r="O515" i="2"/>
  <c r="N515" i="2"/>
  <c r="P514" i="2"/>
  <c r="O514" i="2"/>
  <c r="N514" i="2"/>
  <c r="P513" i="2"/>
  <c r="O513" i="2"/>
  <c r="L513" i="2" s="1"/>
  <c r="C637" i="2" s="1"/>
  <c r="N513" i="2"/>
  <c r="P512" i="2"/>
  <c r="O512" i="2"/>
  <c r="N512" i="2"/>
  <c r="P511" i="2"/>
  <c r="O511" i="2"/>
  <c r="N511" i="2"/>
  <c r="L511" i="2" s="1"/>
  <c r="C635" i="2" s="1"/>
  <c r="P510" i="2"/>
  <c r="O510" i="2"/>
  <c r="L510" i="2" s="1"/>
  <c r="C634" i="2" s="1"/>
  <c r="N510" i="2"/>
  <c r="P509" i="2"/>
  <c r="L509" i="2" s="1"/>
  <c r="O509" i="2"/>
  <c r="N509" i="2"/>
  <c r="P508" i="2"/>
  <c r="O508" i="2"/>
  <c r="L508" i="2" s="1"/>
  <c r="C632" i="2" s="1"/>
  <c r="C631" i="2" s="1"/>
  <c r="N508" i="2"/>
  <c r="P507" i="2"/>
  <c r="O507" i="2"/>
  <c r="N507" i="2"/>
  <c r="P506" i="2"/>
  <c r="O506" i="2"/>
  <c r="N506" i="2"/>
  <c r="P505" i="2"/>
  <c r="O505" i="2"/>
  <c r="N505" i="2"/>
  <c r="L505" i="2"/>
  <c r="C629" i="2" s="1"/>
  <c r="C628" i="2" s="1"/>
  <c r="P504" i="2"/>
  <c r="O504" i="2"/>
  <c r="N504" i="2"/>
  <c r="P503" i="2"/>
  <c r="O503" i="2"/>
  <c r="N503" i="2"/>
  <c r="P502" i="2"/>
  <c r="O502" i="2"/>
  <c r="L502" i="2" s="1"/>
  <c r="N502" i="2"/>
  <c r="P501" i="2"/>
  <c r="O501" i="2"/>
  <c r="N501" i="2"/>
  <c r="P500" i="2"/>
  <c r="O500" i="2"/>
  <c r="N500" i="2"/>
  <c r="L500" i="2"/>
  <c r="P499" i="2"/>
  <c r="O499" i="2"/>
  <c r="N499" i="2"/>
  <c r="P498" i="2"/>
  <c r="L498" i="2" s="1"/>
  <c r="O498" i="2"/>
  <c r="N498" i="2"/>
  <c r="P497" i="2"/>
  <c r="O497" i="2"/>
  <c r="L497" i="2" s="1"/>
  <c r="C621" i="2" s="1"/>
  <c r="C620" i="2" s="1"/>
  <c r="N497" i="2"/>
  <c r="P496" i="2"/>
  <c r="O496" i="2"/>
  <c r="N496" i="2"/>
  <c r="C496" i="2"/>
  <c r="P495" i="2"/>
  <c r="O495" i="2"/>
  <c r="N495" i="2"/>
  <c r="C495" i="2"/>
  <c r="P494" i="2"/>
  <c r="O494" i="2"/>
  <c r="N494" i="2"/>
  <c r="C494" i="2"/>
  <c r="P493" i="2"/>
  <c r="O493" i="2"/>
  <c r="N493" i="2"/>
  <c r="C493" i="2"/>
  <c r="P492" i="2"/>
  <c r="O492" i="2"/>
  <c r="L492" i="2" s="1"/>
  <c r="C616" i="2" s="1"/>
  <c r="N492" i="2"/>
  <c r="C492" i="2"/>
  <c r="P491" i="2"/>
  <c r="O491" i="2"/>
  <c r="N491" i="2"/>
  <c r="C491" i="2"/>
  <c r="P490" i="2"/>
  <c r="O490" i="2"/>
  <c r="N490" i="2"/>
  <c r="P489" i="2"/>
  <c r="O489" i="2"/>
  <c r="N489" i="2"/>
  <c r="C489" i="2"/>
  <c r="C488" i="2" s="1"/>
  <c r="P488" i="2"/>
  <c r="O488" i="2"/>
  <c r="L488" i="2" s="1"/>
  <c r="C612" i="2" s="1"/>
  <c r="N488" i="2"/>
  <c r="P487" i="2"/>
  <c r="O487" i="2"/>
  <c r="N487" i="2"/>
  <c r="C487" i="2"/>
  <c r="P486" i="2"/>
  <c r="O486" i="2"/>
  <c r="N486" i="2"/>
  <c r="C486" i="2"/>
  <c r="P485" i="2"/>
  <c r="O485" i="2"/>
  <c r="L485" i="2" s="1"/>
  <c r="N485" i="2"/>
  <c r="C485" i="2"/>
  <c r="C484" i="2" s="1"/>
  <c r="P484" i="2"/>
  <c r="O484" i="2"/>
  <c r="N484" i="2"/>
  <c r="P483" i="2"/>
  <c r="O483" i="2"/>
  <c r="N483" i="2"/>
  <c r="C483" i="2"/>
  <c r="C482" i="2"/>
  <c r="C481" i="2"/>
  <c r="C480" i="2" s="1"/>
  <c r="C479" i="2" s="1"/>
  <c r="U480" i="2"/>
  <c r="T480" i="2"/>
  <c r="S480" i="2"/>
  <c r="R480" i="2"/>
  <c r="Q480" i="2"/>
  <c r="P480" i="2"/>
  <c r="O480" i="2"/>
  <c r="N480" i="2"/>
  <c r="U479" i="2"/>
  <c r="T479" i="2"/>
  <c r="S479" i="2"/>
  <c r="R479" i="2"/>
  <c r="Q479" i="2"/>
  <c r="P479" i="2"/>
  <c r="O479" i="2"/>
  <c r="N479" i="2"/>
  <c r="U478" i="2"/>
  <c r="T478" i="2"/>
  <c r="S478" i="2"/>
  <c r="R478" i="2"/>
  <c r="Q478" i="2"/>
  <c r="P478" i="2"/>
  <c r="O478" i="2"/>
  <c r="L478" i="2" s="1"/>
  <c r="C588" i="2" s="1"/>
  <c r="C587" i="2" s="1"/>
  <c r="N478" i="2"/>
  <c r="C478" i="2"/>
  <c r="U477" i="2"/>
  <c r="T477" i="2"/>
  <c r="S477" i="2"/>
  <c r="R477" i="2"/>
  <c r="Q477" i="2"/>
  <c r="P477" i="2"/>
  <c r="O477" i="2"/>
  <c r="N477" i="2"/>
  <c r="C477" i="2"/>
  <c r="C476" i="2" s="1"/>
  <c r="U476" i="2"/>
  <c r="T476" i="2"/>
  <c r="S476" i="2"/>
  <c r="R476" i="2"/>
  <c r="Q476" i="2"/>
  <c r="P476" i="2"/>
  <c r="O476" i="2"/>
  <c r="N476" i="2"/>
  <c r="X476" i="2" s="1"/>
  <c r="U475" i="2"/>
  <c r="T475" i="2"/>
  <c r="S475" i="2"/>
  <c r="R475" i="2"/>
  <c r="Q475" i="2"/>
  <c r="P475" i="2"/>
  <c r="O475" i="2"/>
  <c r="N475" i="2"/>
  <c r="L475" i="2" s="1"/>
  <c r="C585" i="2" s="1"/>
  <c r="C584" i="2" s="1"/>
  <c r="C475" i="2"/>
  <c r="C474" i="2" s="1"/>
  <c r="U474" i="2"/>
  <c r="T474" i="2"/>
  <c r="S474" i="2"/>
  <c r="R474" i="2"/>
  <c r="Q474" i="2"/>
  <c r="P474" i="2"/>
  <c r="O474" i="2"/>
  <c r="L474" i="2" s="1"/>
  <c r="N474" i="2"/>
  <c r="U473" i="2"/>
  <c r="T473" i="2"/>
  <c r="S473" i="2"/>
  <c r="R473" i="2"/>
  <c r="Q473" i="2"/>
  <c r="P473" i="2"/>
  <c r="O473" i="2"/>
  <c r="L473" i="2" s="1"/>
  <c r="C583" i="2" s="1"/>
  <c r="C582" i="2" s="1"/>
  <c r="N473" i="2"/>
  <c r="C473" i="2"/>
  <c r="U472" i="2"/>
  <c r="T472" i="2"/>
  <c r="S472" i="2"/>
  <c r="R472" i="2"/>
  <c r="Q472" i="2"/>
  <c r="P472" i="2"/>
  <c r="O472" i="2"/>
  <c r="N472" i="2"/>
  <c r="C472" i="2"/>
  <c r="U471" i="2"/>
  <c r="T471" i="2"/>
  <c r="S471" i="2"/>
  <c r="R471" i="2"/>
  <c r="Q471" i="2"/>
  <c r="P471" i="2"/>
  <c r="O471" i="2"/>
  <c r="N471" i="2"/>
  <c r="L471" i="2" s="1"/>
  <c r="C581" i="2" s="1"/>
  <c r="C580" i="2" s="1"/>
  <c r="C471" i="2"/>
  <c r="C470" i="2" s="1"/>
  <c r="U470" i="2"/>
  <c r="T470" i="2"/>
  <c r="S470" i="2"/>
  <c r="R470" i="2"/>
  <c r="Q470" i="2"/>
  <c r="P470" i="2"/>
  <c r="O470" i="2"/>
  <c r="L470" i="2" s="1"/>
  <c r="N470" i="2"/>
  <c r="U469" i="2"/>
  <c r="T469" i="2"/>
  <c r="S469" i="2"/>
  <c r="R469" i="2"/>
  <c r="Q469" i="2"/>
  <c r="P469" i="2"/>
  <c r="O469" i="2"/>
  <c r="N469" i="2"/>
  <c r="C469" i="2"/>
  <c r="U468" i="2"/>
  <c r="T468" i="2"/>
  <c r="S468" i="2"/>
  <c r="R468" i="2"/>
  <c r="Q468" i="2"/>
  <c r="P468" i="2"/>
  <c r="O468" i="2"/>
  <c r="N468" i="2"/>
  <c r="C468" i="2"/>
  <c r="C461" i="2" s="1"/>
  <c r="U467" i="2"/>
  <c r="T467" i="2"/>
  <c r="S467" i="2"/>
  <c r="R467" i="2"/>
  <c r="Q467" i="2"/>
  <c r="P467" i="2"/>
  <c r="O467" i="2"/>
  <c r="N467" i="2"/>
  <c r="C467" i="2"/>
  <c r="C466" i="2" s="1"/>
  <c r="U466" i="2"/>
  <c r="T466" i="2"/>
  <c r="S466" i="2"/>
  <c r="R466" i="2"/>
  <c r="Q466" i="2"/>
  <c r="P466" i="2"/>
  <c r="O466" i="2"/>
  <c r="L466" i="2" s="1"/>
  <c r="C576" i="2" s="1"/>
  <c r="C575" i="2" s="1"/>
  <c r="N466" i="2"/>
  <c r="U465" i="2"/>
  <c r="T465" i="2"/>
  <c r="S465" i="2"/>
  <c r="R465" i="2"/>
  <c r="Q465" i="2"/>
  <c r="P465" i="2"/>
  <c r="O465" i="2"/>
  <c r="N465" i="2"/>
  <c r="C465" i="2"/>
  <c r="C464" i="2" s="1"/>
  <c r="U464" i="2"/>
  <c r="T464" i="2"/>
  <c r="S464" i="2"/>
  <c r="R464" i="2"/>
  <c r="Q464" i="2"/>
  <c r="P464" i="2"/>
  <c r="O464" i="2"/>
  <c r="N464" i="2"/>
  <c r="L464" i="2"/>
  <c r="C574" i="2" s="1"/>
  <c r="C573" i="2" s="1"/>
  <c r="U463" i="2"/>
  <c r="T463" i="2"/>
  <c r="S463" i="2"/>
  <c r="R463" i="2"/>
  <c r="Q463" i="2"/>
  <c r="P463" i="2"/>
  <c r="O463" i="2"/>
  <c r="N463" i="2"/>
  <c r="C463" i="2"/>
  <c r="C462" i="2" s="1"/>
  <c r="U462" i="2"/>
  <c r="T462" i="2"/>
  <c r="S462" i="2"/>
  <c r="R462" i="2"/>
  <c r="Q462" i="2"/>
  <c r="P462" i="2"/>
  <c r="O462" i="2"/>
  <c r="N462" i="2"/>
  <c r="U461" i="2"/>
  <c r="T461" i="2"/>
  <c r="S461" i="2"/>
  <c r="R461" i="2"/>
  <c r="Q461" i="2"/>
  <c r="P461" i="2"/>
  <c r="O461" i="2"/>
  <c r="N461" i="2"/>
  <c r="U460" i="2"/>
  <c r="T460" i="2"/>
  <c r="S460" i="2"/>
  <c r="R460" i="2"/>
  <c r="Q460" i="2"/>
  <c r="P460" i="2"/>
  <c r="O460" i="2"/>
  <c r="L460" i="2" s="1"/>
  <c r="C570" i="2" s="1"/>
  <c r="C569" i="2" s="1"/>
  <c r="N460" i="2"/>
  <c r="C460" i="2"/>
  <c r="U459" i="2"/>
  <c r="T459" i="2"/>
  <c r="S459" i="2"/>
  <c r="R459" i="2"/>
  <c r="Q459" i="2"/>
  <c r="P459" i="2"/>
  <c r="O459" i="2"/>
  <c r="N459" i="2"/>
  <c r="C459" i="2"/>
  <c r="U458" i="2"/>
  <c r="T458" i="2"/>
  <c r="S458" i="2"/>
  <c r="R458" i="2"/>
  <c r="Q458" i="2"/>
  <c r="P458" i="2"/>
  <c r="O458" i="2"/>
  <c r="N458" i="2"/>
  <c r="U457" i="2"/>
  <c r="T457" i="2"/>
  <c r="S457" i="2"/>
  <c r="R457" i="2"/>
  <c r="Q457" i="2"/>
  <c r="P457" i="2"/>
  <c r="O457" i="2"/>
  <c r="N457" i="2"/>
  <c r="L457" i="2"/>
  <c r="U456" i="2"/>
  <c r="T456" i="2"/>
  <c r="S456" i="2"/>
  <c r="R456" i="2"/>
  <c r="Q456" i="2"/>
  <c r="P456" i="2"/>
  <c r="O456" i="2"/>
  <c r="N456" i="2"/>
  <c r="U455" i="2"/>
  <c r="T455" i="2"/>
  <c r="S455" i="2"/>
  <c r="R455" i="2"/>
  <c r="Q455" i="2"/>
  <c r="P455" i="2"/>
  <c r="O455" i="2"/>
  <c r="N455" i="2"/>
  <c r="L455" i="2" s="1"/>
  <c r="U454" i="2"/>
  <c r="T454" i="2"/>
  <c r="S454" i="2"/>
  <c r="R454" i="2"/>
  <c r="Q454" i="2"/>
  <c r="P454" i="2"/>
  <c r="O454" i="2"/>
  <c r="N454" i="2"/>
  <c r="X454" i="2" s="1"/>
  <c r="U453" i="2"/>
  <c r="T453" i="2"/>
  <c r="S453" i="2"/>
  <c r="R453" i="2"/>
  <c r="Q453" i="2"/>
  <c r="P453" i="2"/>
  <c r="O453" i="2"/>
  <c r="N453" i="2"/>
  <c r="U452" i="2"/>
  <c r="T452" i="2"/>
  <c r="S452" i="2"/>
  <c r="R452" i="2"/>
  <c r="Q452" i="2"/>
  <c r="P452" i="2"/>
  <c r="O452" i="2"/>
  <c r="N452" i="2"/>
  <c r="U451" i="2"/>
  <c r="T451" i="2"/>
  <c r="S451" i="2"/>
  <c r="R451" i="2"/>
  <c r="Q451" i="2"/>
  <c r="P451" i="2"/>
  <c r="O451" i="2"/>
  <c r="N451" i="2"/>
  <c r="U450" i="2"/>
  <c r="T450" i="2"/>
  <c r="S450" i="2"/>
  <c r="R450" i="2"/>
  <c r="Q450" i="2"/>
  <c r="P450" i="2"/>
  <c r="O450" i="2"/>
  <c r="L450" i="2" s="1"/>
  <c r="C560" i="2" s="1"/>
  <c r="C559" i="2" s="1"/>
  <c r="N450" i="2"/>
  <c r="U449" i="2"/>
  <c r="T449" i="2"/>
  <c r="S449" i="2"/>
  <c r="R449" i="2"/>
  <c r="Q449" i="2"/>
  <c r="P449" i="2"/>
  <c r="L449" i="2" s="1"/>
  <c r="O449" i="2"/>
  <c r="N449" i="2"/>
  <c r="U448" i="2"/>
  <c r="T448" i="2"/>
  <c r="S448" i="2"/>
  <c r="R448" i="2"/>
  <c r="Q448" i="2"/>
  <c r="P448" i="2"/>
  <c r="L448" i="2" s="1"/>
  <c r="O448" i="2"/>
  <c r="N448" i="2"/>
  <c r="U447" i="2"/>
  <c r="T447" i="2"/>
  <c r="S447" i="2"/>
  <c r="R447" i="2"/>
  <c r="Q447" i="2"/>
  <c r="P447" i="2"/>
  <c r="O447" i="2"/>
  <c r="N447" i="2"/>
  <c r="U446" i="2"/>
  <c r="T446" i="2"/>
  <c r="S446" i="2"/>
  <c r="R446" i="2"/>
  <c r="Q446" i="2"/>
  <c r="P446" i="2"/>
  <c r="O446" i="2"/>
  <c r="N446" i="2"/>
  <c r="U445" i="2"/>
  <c r="T445" i="2"/>
  <c r="S445" i="2"/>
  <c r="R445" i="2"/>
  <c r="Q445" i="2"/>
  <c r="P445" i="2"/>
  <c r="O445" i="2"/>
  <c r="N445" i="2"/>
  <c r="U444" i="2"/>
  <c r="T444" i="2"/>
  <c r="S444" i="2"/>
  <c r="R444" i="2"/>
  <c r="Q444" i="2"/>
  <c r="P444" i="2"/>
  <c r="O444" i="2"/>
  <c r="N444" i="2"/>
  <c r="L444" i="2"/>
  <c r="U443" i="2"/>
  <c r="T443" i="2"/>
  <c r="S443" i="2"/>
  <c r="R443" i="2"/>
  <c r="Q443" i="2"/>
  <c r="P443" i="2"/>
  <c r="O443" i="2"/>
  <c r="N443" i="2"/>
  <c r="U442" i="2"/>
  <c r="T442" i="2"/>
  <c r="S442" i="2"/>
  <c r="R442" i="2"/>
  <c r="Q442" i="2"/>
  <c r="P442" i="2"/>
  <c r="O442" i="2"/>
  <c r="N442" i="2"/>
  <c r="X442" i="2" s="1"/>
  <c r="U441" i="2"/>
  <c r="T441" i="2"/>
  <c r="S441" i="2"/>
  <c r="R441" i="2"/>
  <c r="Q441" i="2"/>
  <c r="P441" i="2"/>
  <c r="O441" i="2"/>
  <c r="N441" i="2"/>
  <c r="L441" i="2" s="1"/>
  <c r="C551" i="2" s="1"/>
  <c r="C550" i="2" s="1"/>
  <c r="U440" i="2"/>
  <c r="T440" i="2"/>
  <c r="S440" i="2"/>
  <c r="R440" i="2"/>
  <c r="Q440" i="2"/>
  <c r="P440" i="2"/>
  <c r="O440" i="2"/>
  <c r="N440" i="2"/>
  <c r="X440" i="2" s="1"/>
  <c r="U439" i="2"/>
  <c r="T439" i="2"/>
  <c r="S439" i="2"/>
  <c r="R439" i="2"/>
  <c r="Q439" i="2"/>
  <c r="P439" i="2"/>
  <c r="O439" i="2"/>
  <c r="N439" i="2"/>
  <c r="U438" i="2"/>
  <c r="T438" i="2"/>
  <c r="S438" i="2"/>
  <c r="R438" i="2"/>
  <c r="Q438" i="2"/>
  <c r="P438" i="2"/>
  <c r="O438" i="2"/>
  <c r="L438" i="2" s="1"/>
  <c r="N438" i="2"/>
  <c r="U437" i="2"/>
  <c r="T437" i="2"/>
  <c r="S437" i="2"/>
  <c r="R437" i="2"/>
  <c r="Q437" i="2"/>
  <c r="P437" i="2"/>
  <c r="O437" i="2"/>
  <c r="N437" i="2"/>
  <c r="U436" i="2"/>
  <c r="T436" i="2"/>
  <c r="S436" i="2"/>
  <c r="R436" i="2"/>
  <c r="Q436" i="2"/>
  <c r="P436" i="2"/>
  <c r="O436" i="2"/>
  <c r="L436" i="2" s="1"/>
  <c r="N436" i="2"/>
  <c r="C436" i="2"/>
  <c r="U435" i="2"/>
  <c r="T435" i="2"/>
  <c r="S435" i="2"/>
  <c r="R435" i="2"/>
  <c r="Q435" i="2"/>
  <c r="P435" i="2"/>
  <c r="O435" i="2"/>
  <c r="N435" i="2"/>
  <c r="C435" i="2"/>
  <c r="U434" i="2"/>
  <c r="T434" i="2"/>
  <c r="S434" i="2"/>
  <c r="R434" i="2"/>
  <c r="Q434" i="2"/>
  <c r="P434" i="2"/>
  <c r="O434" i="2"/>
  <c r="N434" i="2"/>
  <c r="X434" i="2" s="1"/>
  <c r="C434" i="2"/>
  <c r="C433" i="2" s="1"/>
  <c r="U433" i="2"/>
  <c r="T433" i="2"/>
  <c r="S433" i="2"/>
  <c r="R433" i="2"/>
  <c r="Q433" i="2"/>
  <c r="P433" i="2"/>
  <c r="O433" i="2"/>
  <c r="N433" i="2"/>
  <c r="U432" i="2"/>
  <c r="T432" i="2"/>
  <c r="S432" i="2"/>
  <c r="R432" i="2"/>
  <c r="Q432" i="2"/>
  <c r="P432" i="2"/>
  <c r="O432" i="2"/>
  <c r="L432" i="2" s="1"/>
  <c r="N432" i="2"/>
  <c r="C432" i="2"/>
  <c r="U431" i="2"/>
  <c r="T431" i="2"/>
  <c r="S431" i="2"/>
  <c r="R431" i="2"/>
  <c r="Q431" i="2"/>
  <c r="P431" i="2"/>
  <c r="O431" i="2"/>
  <c r="N431" i="2"/>
  <c r="C431" i="2"/>
  <c r="U430" i="2"/>
  <c r="T430" i="2"/>
  <c r="S430" i="2"/>
  <c r="R430" i="2"/>
  <c r="Q430" i="2"/>
  <c r="P430" i="2"/>
  <c r="O430" i="2"/>
  <c r="N430" i="2"/>
  <c r="X430" i="2" s="1"/>
  <c r="C430" i="2"/>
  <c r="C429" i="2" s="1"/>
  <c r="U429" i="2"/>
  <c r="T429" i="2"/>
  <c r="S429" i="2"/>
  <c r="R429" i="2"/>
  <c r="Q429" i="2"/>
  <c r="P429" i="2"/>
  <c r="O429" i="2"/>
  <c r="N429" i="2"/>
  <c r="U428" i="2"/>
  <c r="T428" i="2"/>
  <c r="S428" i="2"/>
  <c r="R428" i="2"/>
  <c r="Q428" i="2"/>
  <c r="P428" i="2"/>
  <c r="O428" i="2"/>
  <c r="L428" i="2" s="1"/>
  <c r="N428" i="2"/>
  <c r="C428" i="2"/>
  <c r="U427" i="2"/>
  <c r="T427" i="2"/>
  <c r="S427" i="2"/>
  <c r="R427" i="2"/>
  <c r="Q427" i="2"/>
  <c r="P427" i="2"/>
  <c r="O427" i="2"/>
  <c r="N427" i="2"/>
  <c r="C427" i="2"/>
  <c r="U426" i="2"/>
  <c r="T426" i="2"/>
  <c r="S426" i="2"/>
  <c r="R426" i="2"/>
  <c r="Q426" i="2"/>
  <c r="P426" i="2"/>
  <c r="O426" i="2"/>
  <c r="N426" i="2"/>
  <c r="X426" i="2" s="1"/>
  <c r="C426" i="2"/>
  <c r="C425" i="2" s="1"/>
  <c r="U425" i="2"/>
  <c r="T425" i="2"/>
  <c r="S425" i="2"/>
  <c r="R425" i="2"/>
  <c r="Q425" i="2"/>
  <c r="P425" i="2"/>
  <c r="O425" i="2"/>
  <c r="N425" i="2"/>
  <c r="U424" i="2"/>
  <c r="T424" i="2"/>
  <c r="S424" i="2"/>
  <c r="R424" i="2"/>
  <c r="Q424" i="2"/>
  <c r="P424" i="2"/>
  <c r="O424" i="2"/>
  <c r="L424" i="2" s="1"/>
  <c r="N424" i="2"/>
  <c r="C424" i="2"/>
  <c r="U423" i="2"/>
  <c r="T423" i="2"/>
  <c r="S423" i="2"/>
  <c r="R423" i="2"/>
  <c r="Q423" i="2"/>
  <c r="P423" i="2"/>
  <c r="O423" i="2"/>
  <c r="N423" i="2"/>
  <c r="C423" i="2"/>
  <c r="U422" i="2"/>
  <c r="T422" i="2"/>
  <c r="S422" i="2"/>
  <c r="R422" i="2"/>
  <c r="Q422" i="2"/>
  <c r="P422" i="2"/>
  <c r="O422" i="2"/>
  <c r="N422" i="2"/>
  <c r="C422" i="2"/>
  <c r="C421" i="2" s="1"/>
  <c r="U421" i="2"/>
  <c r="T421" i="2"/>
  <c r="S421" i="2"/>
  <c r="R421" i="2"/>
  <c r="Q421" i="2"/>
  <c r="P421" i="2"/>
  <c r="O421" i="2"/>
  <c r="N421" i="2"/>
  <c r="U420" i="2"/>
  <c r="T420" i="2"/>
  <c r="S420" i="2"/>
  <c r="R420" i="2"/>
  <c r="Q420" i="2"/>
  <c r="P420" i="2"/>
  <c r="O420" i="2"/>
  <c r="L420" i="2" s="1"/>
  <c r="N420" i="2"/>
  <c r="C420" i="2"/>
  <c r="U419" i="2"/>
  <c r="T419" i="2"/>
  <c r="S419" i="2"/>
  <c r="R419" i="2"/>
  <c r="Q419" i="2"/>
  <c r="P419" i="2"/>
  <c r="O419" i="2"/>
  <c r="N419" i="2"/>
  <c r="C419" i="2"/>
  <c r="U418" i="2"/>
  <c r="T418" i="2"/>
  <c r="S418" i="2"/>
  <c r="R418" i="2"/>
  <c r="Q418" i="2"/>
  <c r="P418" i="2"/>
  <c r="O418" i="2"/>
  <c r="N418" i="2"/>
  <c r="L418" i="2" s="1"/>
  <c r="U417" i="2"/>
  <c r="T417" i="2"/>
  <c r="S417" i="2"/>
  <c r="R417" i="2"/>
  <c r="Q417" i="2"/>
  <c r="P417" i="2"/>
  <c r="O417" i="2"/>
  <c r="N417" i="2"/>
  <c r="L417" i="2" s="1"/>
  <c r="C527" i="2" s="1"/>
  <c r="C526" i="2" s="1"/>
  <c r="C417" i="2"/>
  <c r="U416" i="2"/>
  <c r="T416" i="2"/>
  <c r="S416" i="2"/>
  <c r="R416" i="2"/>
  <c r="Q416" i="2"/>
  <c r="P416" i="2"/>
  <c r="O416" i="2"/>
  <c r="N416" i="2"/>
  <c r="C416" i="2"/>
  <c r="U415" i="2"/>
  <c r="T415" i="2"/>
  <c r="S415" i="2"/>
  <c r="R415" i="2"/>
  <c r="Q415" i="2"/>
  <c r="P415" i="2"/>
  <c r="O415" i="2"/>
  <c r="N415" i="2"/>
  <c r="C415" i="2"/>
  <c r="U414" i="2"/>
  <c r="T414" i="2"/>
  <c r="S414" i="2"/>
  <c r="R414" i="2"/>
  <c r="Q414" i="2"/>
  <c r="P414" i="2"/>
  <c r="O414" i="2"/>
  <c r="N414" i="2"/>
  <c r="C414" i="2"/>
  <c r="U413" i="2"/>
  <c r="T413" i="2"/>
  <c r="S413" i="2"/>
  <c r="R413" i="2"/>
  <c r="Q413" i="2"/>
  <c r="P413" i="2"/>
  <c r="O413" i="2"/>
  <c r="N413" i="2"/>
  <c r="X413" i="2" s="1"/>
  <c r="C413" i="2"/>
  <c r="U412" i="2"/>
  <c r="T412" i="2"/>
  <c r="S412" i="2"/>
  <c r="R412" i="2"/>
  <c r="Q412" i="2"/>
  <c r="P412" i="2"/>
  <c r="O412" i="2"/>
  <c r="N412" i="2"/>
  <c r="C412" i="2"/>
  <c r="U411" i="2"/>
  <c r="T411" i="2"/>
  <c r="S411" i="2"/>
  <c r="R411" i="2"/>
  <c r="Q411" i="2"/>
  <c r="P411" i="2"/>
  <c r="L411" i="2" s="1"/>
  <c r="O411" i="2"/>
  <c r="N411" i="2"/>
  <c r="C411" i="2"/>
  <c r="C410" i="2" s="1"/>
  <c r="U410" i="2"/>
  <c r="T410" i="2"/>
  <c r="S410" i="2"/>
  <c r="R410" i="2"/>
  <c r="Q410" i="2"/>
  <c r="P410" i="2"/>
  <c r="O410" i="2"/>
  <c r="N410" i="2"/>
  <c r="U409" i="2"/>
  <c r="T409" i="2"/>
  <c r="S409" i="2"/>
  <c r="R409" i="2"/>
  <c r="Q409" i="2"/>
  <c r="P409" i="2"/>
  <c r="O409" i="2"/>
  <c r="N409" i="2"/>
  <c r="C409" i="2"/>
  <c r="U408" i="2"/>
  <c r="T408" i="2"/>
  <c r="S408" i="2"/>
  <c r="R408" i="2"/>
  <c r="Q408" i="2"/>
  <c r="P408" i="2"/>
  <c r="O408" i="2"/>
  <c r="N408" i="2"/>
  <c r="C408" i="2"/>
  <c r="U407" i="2"/>
  <c r="T407" i="2"/>
  <c r="S407" i="2"/>
  <c r="R407" i="2"/>
  <c r="Q407" i="2"/>
  <c r="P407" i="2"/>
  <c r="O407" i="2"/>
  <c r="N407" i="2"/>
  <c r="U406" i="2"/>
  <c r="T406" i="2"/>
  <c r="S406" i="2"/>
  <c r="R406" i="2"/>
  <c r="Q406" i="2"/>
  <c r="P406" i="2"/>
  <c r="O406" i="2"/>
  <c r="N406" i="2"/>
  <c r="U405" i="2"/>
  <c r="T405" i="2"/>
  <c r="S405" i="2"/>
  <c r="R405" i="2"/>
  <c r="Q405" i="2"/>
  <c r="P405" i="2"/>
  <c r="O405" i="2"/>
  <c r="N405" i="2"/>
  <c r="C405" i="2"/>
  <c r="U404" i="2"/>
  <c r="T404" i="2"/>
  <c r="S404" i="2"/>
  <c r="R404" i="2"/>
  <c r="Q404" i="2"/>
  <c r="P404" i="2"/>
  <c r="O404" i="2"/>
  <c r="N404" i="2"/>
  <c r="C404" i="2"/>
  <c r="U403" i="2"/>
  <c r="T403" i="2"/>
  <c r="S403" i="2"/>
  <c r="R403" i="2"/>
  <c r="Q403" i="2"/>
  <c r="P403" i="2"/>
  <c r="O403" i="2"/>
  <c r="N403" i="2"/>
  <c r="C403" i="2"/>
  <c r="C402" i="2" s="1"/>
  <c r="U402" i="2"/>
  <c r="T402" i="2"/>
  <c r="S402" i="2"/>
  <c r="R402" i="2"/>
  <c r="Q402" i="2"/>
  <c r="P402" i="2"/>
  <c r="O402" i="2"/>
  <c r="N402" i="2"/>
  <c r="U401" i="2"/>
  <c r="T401" i="2"/>
  <c r="S401" i="2"/>
  <c r="R401" i="2"/>
  <c r="Q401" i="2"/>
  <c r="P401" i="2"/>
  <c r="O401" i="2"/>
  <c r="N401" i="2"/>
  <c r="C401" i="2"/>
  <c r="U400" i="2"/>
  <c r="T400" i="2"/>
  <c r="S400" i="2"/>
  <c r="R400" i="2"/>
  <c r="Q400" i="2"/>
  <c r="P400" i="2"/>
  <c r="O400" i="2"/>
  <c r="N400" i="2"/>
  <c r="L400" i="2"/>
  <c r="C510" i="2" s="1"/>
  <c r="C509" i="2" s="1"/>
  <c r="C400" i="2"/>
  <c r="U399" i="2"/>
  <c r="T399" i="2"/>
  <c r="S399" i="2"/>
  <c r="R399" i="2"/>
  <c r="Q399" i="2"/>
  <c r="P399" i="2"/>
  <c r="O399" i="2"/>
  <c r="L399" i="2" s="1"/>
  <c r="N399" i="2"/>
  <c r="C399" i="2"/>
  <c r="U398" i="2"/>
  <c r="T398" i="2"/>
  <c r="S398" i="2"/>
  <c r="R398" i="2"/>
  <c r="Q398" i="2"/>
  <c r="P398" i="2"/>
  <c r="O398" i="2"/>
  <c r="N398" i="2"/>
  <c r="C398" i="2"/>
  <c r="U397" i="2"/>
  <c r="T397" i="2"/>
  <c r="S397" i="2"/>
  <c r="R397" i="2"/>
  <c r="Q397" i="2"/>
  <c r="P397" i="2"/>
  <c r="O397" i="2"/>
  <c r="N397" i="2"/>
  <c r="U396" i="2"/>
  <c r="T396" i="2"/>
  <c r="S396" i="2"/>
  <c r="R396" i="2"/>
  <c r="Q396" i="2"/>
  <c r="P396" i="2"/>
  <c r="O396" i="2"/>
  <c r="N396" i="2"/>
  <c r="U395" i="2"/>
  <c r="T395" i="2"/>
  <c r="S395" i="2"/>
  <c r="R395" i="2"/>
  <c r="Q395" i="2"/>
  <c r="P395" i="2"/>
  <c r="O395" i="2"/>
  <c r="N395" i="2"/>
  <c r="U394" i="2"/>
  <c r="T394" i="2"/>
  <c r="S394" i="2"/>
  <c r="R394" i="2"/>
  <c r="Q394" i="2"/>
  <c r="P394" i="2"/>
  <c r="O394" i="2"/>
  <c r="N394" i="2"/>
  <c r="U393" i="2"/>
  <c r="T393" i="2"/>
  <c r="S393" i="2"/>
  <c r="R393" i="2"/>
  <c r="Q393" i="2"/>
  <c r="P393" i="2"/>
  <c r="O393" i="2"/>
  <c r="N393" i="2"/>
  <c r="L393" i="2"/>
  <c r="C393" i="2"/>
  <c r="C392" i="2" s="1"/>
  <c r="U392" i="2"/>
  <c r="T392" i="2"/>
  <c r="S392" i="2"/>
  <c r="R392" i="2"/>
  <c r="Q392" i="2"/>
  <c r="P392" i="2"/>
  <c r="O392" i="2"/>
  <c r="N392" i="2"/>
  <c r="U391" i="2"/>
  <c r="T391" i="2"/>
  <c r="T6" i="2" s="1"/>
  <c r="S391" i="2"/>
  <c r="R391" i="2"/>
  <c r="Q391" i="2"/>
  <c r="P391" i="2"/>
  <c r="O391" i="2"/>
  <c r="N391" i="2"/>
  <c r="C391" i="2"/>
  <c r="U390" i="2"/>
  <c r="T390" i="2"/>
  <c r="S390" i="2"/>
  <c r="R390" i="2"/>
  <c r="Q390" i="2"/>
  <c r="P390" i="2"/>
  <c r="O390" i="2"/>
  <c r="N390" i="2"/>
  <c r="C390" i="2"/>
  <c r="U389" i="2"/>
  <c r="T389" i="2"/>
  <c r="S389" i="2"/>
  <c r="R389" i="2"/>
  <c r="Q389" i="2"/>
  <c r="P389" i="2"/>
  <c r="O389" i="2"/>
  <c r="N389" i="2"/>
  <c r="L389" i="2" s="1"/>
  <c r="C389" i="2"/>
  <c r="C388" i="2" s="1"/>
  <c r="U388" i="2"/>
  <c r="T388" i="2"/>
  <c r="S388" i="2"/>
  <c r="R388" i="2"/>
  <c r="Q388" i="2"/>
  <c r="P388" i="2"/>
  <c r="O388" i="2"/>
  <c r="N388" i="2"/>
  <c r="U387" i="2"/>
  <c r="S387" i="2"/>
  <c r="R387" i="2"/>
  <c r="Q387" i="2"/>
  <c r="P387" i="2"/>
  <c r="O387" i="2"/>
  <c r="N387" i="2"/>
  <c r="W386" i="2"/>
  <c r="V386" i="2"/>
  <c r="U386" i="2"/>
  <c r="S386" i="2"/>
  <c r="R386" i="2"/>
  <c r="Q386" i="2"/>
  <c r="P386" i="2"/>
  <c r="O386" i="2"/>
  <c r="N386" i="2"/>
  <c r="W385" i="2"/>
  <c r="V385" i="2"/>
  <c r="U385" i="2"/>
  <c r="S385" i="2"/>
  <c r="R385" i="2"/>
  <c r="Q385" i="2"/>
  <c r="P385" i="2"/>
  <c r="O385" i="2"/>
  <c r="N385" i="2"/>
  <c r="W384" i="2"/>
  <c r="V384" i="2"/>
  <c r="U384" i="2"/>
  <c r="S384" i="2"/>
  <c r="R384" i="2"/>
  <c r="Q384" i="2"/>
  <c r="P384" i="2"/>
  <c r="O384" i="2"/>
  <c r="N384" i="2"/>
  <c r="W383" i="2"/>
  <c r="V383" i="2"/>
  <c r="U383" i="2"/>
  <c r="S383" i="2"/>
  <c r="R383" i="2"/>
  <c r="Q383" i="2"/>
  <c r="P383" i="2"/>
  <c r="O383" i="2"/>
  <c r="X383" i="2" s="1"/>
  <c r="N383" i="2"/>
  <c r="W382" i="2"/>
  <c r="U382" i="2"/>
  <c r="S382" i="2"/>
  <c r="R382" i="2"/>
  <c r="Q382" i="2"/>
  <c r="P382" i="2"/>
  <c r="O382" i="2"/>
  <c r="N382" i="2"/>
  <c r="C382" i="2"/>
  <c r="W381" i="2"/>
  <c r="U381" i="2"/>
  <c r="S381" i="2"/>
  <c r="R381" i="2"/>
  <c r="Q381" i="2"/>
  <c r="P381" i="2"/>
  <c r="O381" i="2"/>
  <c r="N381" i="2"/>
  <c r="C381" i="2"/>
  <c r="W380" i="2"/>
  <c r="U380" i="2"/>
  <c r="S380" i="2"/>
  <c r="R380" i="2"/>
  <c r="Q380" i="2"/>
  <c r="P380" i="2"/>
  <c r="O380" i="2"/>
  <c r="N380" i="2"/>
  <c r="C380" i="2"/>
  <c r="C379" i="2" s="1"/>
  <c r="W379" i="2"/>
  <c r="U379" i="2"/>
  <c r="S379" i="2"/>
  <c r="R379" i="2"/>
  <c r="Q379" i="2"/>
  <c r="P379" i="2"/>
  <c r="O379" i="2"/>
  <c r="N379" i="2"/>
  <c r="W378" i="2"/>
  <c r="U378" i="2"/>
  <c r="S378" i="2"/>
  <c r="R378" i="2"/>
  <c r="Q378" i="2"/>
  <c r="P378" i="2"/>
  <c r="L378" i="2" s="1"/>
  <c r="O378" i="2"/>
  <c r="N378" i="2"/>
  <c r="C378" i="2"/>
  <c r="C377" i="2" s="1"/>
  <c r="W377" i="2"/>
  <c r="U377" i="2"/>
  <c r="S377" i="2"/>
  <c r="R377" i="2"/>
  <c r="Q377" i="2"/>
  <c r="P377" i="2"/>
  <c r="O377" i="2"/>
  <c r="N377" i="2"/>
  <c r="W376" i="2"/>
  <c r="U376" i="2"/>
  <c r="S376" i="2"/>
  <c r="R376" i="2"/>
  <c r="Q376" i="2"/>
  <c r="P376" i="2"/>
  <c r="O376" i="2"/>
  <c r="N376" i="2"/>
  <c r="W375" i="2"/>
  <c r="U375" i="2"/>
  <c r="S375" i="2"/>
  <c r="R375" i="2"/>
  <c r="Q375" i="2"/>
  <c r="P375" i="2"/>
  <c r="O375" i="2"/>
  <c r="N375" i="2"/>
  <c r="L375" i="2"/>
  <c r="C447" i="2" s="1"/>
  <c r="C446" i="2" s="1"/>
  <c r="W374" i="2"/>
  <c r="U374" i="2"/>
  <c r="S374" i="2"/>
  <c r="R374" i="2"/>
  <c r="Q374" i="2"/>
  <c r="P374" i="2"/>
  <c r="O374" i="2"/>
  <c r="N374" i="2"/>
  <c r="L374" i="2" s="1"/>
  <c r="W373" i="2"/>
  <c r="U373" i="2"/>
  <c r="S373" i="2"/>
  <c r="R373" i="2"/>
  <c r="Q373" i="2"/>
  <c r="P373" i="2"/>
  <c r="O373" i="2"/>
  <c r="L373" i="2" s="1"/>
  <c r="C445" i="2" s="1"/>
  <c r="C444" i="2" s="1"/>
  <c r="N373" i="2"/>
  <c r="W372" i="2"/>
  <c r="U372" i="2"/>
  <c r="S372" i="2"/>
  <c r="R372" i="2"/>
  <c r="Q372" i="2"/>
  <c r="P372" i="2"/>
  <c r="O372" i="2"/>
  <c r="N372" i="2"/>
  <c r="W371" i="2"/>
  <c r="U371" i="2"/>
  <c r="S371" i="2"/>
  <c r="R371" i="2"/>
  <c r="Q371" i="2"/>
  <c r="P371" i="2"/>
  <c r="O371" i="2"/>
  <c r="N371" i="2"/>
  <c r="W370" i="2"/>
  <c r="U370" i="2"/>
  <c r="S370" i="2"/>
  <c r="R370" i="2"/>
  <c r="Q370" i="2"/>
  <c r="P370" i="2"/>
  <c r="L370" i="2" s="1"/>
  <c r="O370" i="2"/>
  <c r="N370" i="2"/>
  <c r="C370" i="2"/>
  <c r="C369" i="2" s="1"/>
  <c r="W369" i="2"/>
  <c r="U369" i="2"/>
  <c r="S369" i="2"/>
  <c r="R369" i="2"/>
  <c r="Q369" i="2"/>
  <c r="P369" i="2"/>
  <c r="O369" i="2"/>
  <c r="N369" i="2"/>
  <c r="W368" i="2"/>
  <c r="U368" i="2"/>
  <c r="S368" i="2"/>
  <c r="R368" i="2"/>
  <c r="Q368" i="2"/>
  <c r="P368" i="2"/>
  <c r="O368" i="2"/>
  <c r="N368" i="2"/>
  <c r="W367" i="2"/>
  <c r="U367" i="2"/>
  <c r="S367" i="2"/>
  <c r="R367" i="2"/>
  <c r="Q367" i="2"/>
  <c r="P367" i="2"/>
  <c r="O367" i="2"/>
  <c r="N367" i="2"/>
  <c r="L367" i="2"/>
  <c r="C439" i="2" s="1"/>
  <c r="C438" i="2" s="1"/>
  <c r="W366" i="2"/>
  <c r="U366" i="2"/>
  <c r="S366" i="2"/>
  <c r="R366" i="2"/>
  <c r="Q366" i="2"/>
  <c r="P366" i="2"/>
  <c r="O366" i="2"/>
  <c r="N366" i="2"/>
  <c r="X366" i="2" s="1"/>
  <c r="W365" i="2"/>
  <c r="U365" i="2"/>
  <c r="S365" i="2"/>
  <c r="R365" i="2"/>
  <c r="Q365" i="2"/>
  <c r="P365" i="2"/>
  <c r="O365" i="2"/>
  <c r="N365" i="2"/>
  <c r="W364" i="2"/>
  <c r="U364" i="2"/>
  <c r="S364" i="2"/>
  <c r="R364" i="2"/>
  <c r="Q364" i="2"/>
  <c r="P364" i="2"/>
  <c r="O364" i="2"/>
  <c r="N364" i="2"/>
  <c r="W363" i="2"/>
  <c r="U363" i="2"/>
  <c r="S363" i="2"/>
  <c r="R363" i="2"/>
  <c r="Q363" i="2"/>
  <c r="P363" i="2"/>
  <c r="O363" i="2"/>
  <c r="N363" i="2"/>
  <c r="W362" i="2"/>
  <c r="U362" i="2"/>
  <c r="S362" i="2"/>
  <c r="R362" i="2"/>
  <c r="Q362" i="2"/>
  <c r="P362" i="2"/>
  <c r="O362" i="2"/>
  <c r="N362" i="2"/>
  <c r="W361" i="2"/>
  <c r="U361" i="2"/>
  <c r="S361" i="2"/>
  <c r="R361" i="2"/>
  <c r="Q361" i="2"/>
  <c r="P361" i="2"/>
  <c r="O361" i="2"/>
  <c r="N361" i="2"/>
  <c r="W360" i="2"/>
  <c r="U360" i="2"/>
  <c r="S360" i="2"/>
  <c r="R360" i="2"/>
  <c r="Q360" i="2"/>
  <c r="P360" i="2"/>
  <c r="O360" i="2"/>
  <c r="L360" i="2" s="1"/>
  <c r="N360" i="2"/>
  <c r="W359" i="2"/>
  <c r="U359" i="2"/>
  <c r="S359" i="2"/>
  <c r="R359" i="2"/>
  <c r="Q359" i="2"/>
  <c r="P359" i="2"/>
  <c r="O359" i="2"/>
  <c r="N359" i="2"/>
  <c r="U358" i="2"/>
  <c r="S358" i="2"/>
  <c r="R358" i="2"/>
  <c r="Q358" i="2"/>
  <c r="P358" i="2"/>
  <c r="O358" i="2"/>
  <c r="N358" i="2"/>
  <c r="U357" i="2"/>
  <c r="S357" i="2"/>
  <c r="R357" i="2"/>
  <c r="Q357" i="2"/>
  <c r="P357" i="2"/>
  <c r="O357" i="2"/>
  <c r="N357" i="2"/>
  <c r="U356" i="2"/>
  <c r="S356" i="2"/>
  <c r="R356" i="2"/>
  <c r="Q356" i="2"/>
  <c r="P356" i="2"/>
  <c r="L356" i="2" s="1"/>
  <c r="C384" i="2" s="1"/>
  <c r="O356" i="2"/>
  <c r="N356" i="2"/>
  <c r="U355" i="2"/>
  <c r="S355" i="2"/>
  <c r="R355" i="2"/>
  <c r="Q355" i="2"/>
  <c r="P355" i="2"/>
  <c r="O355" i="2"/>
  <c r="N355" i="2"/>
  <c r="U354" i="2"/>
  <c r="S354" i="2"/>
  <c r="R354" i="2"/>
  <c r="Q354" i="2"/>
  <c r="P354" i="2"/>
  <c r="O354" i="2"/>
  <c r="N354" i="2"/>
  <c r="U353" i="2"/>
  <c r="S353" i="2"/>
  <c r="R353" i="2"/>
  <c r="Q353" i="2"/>
  <c r="P353" i="2"/>
  <c r="O353" i="2"/>
  <c r="N353" i="2"/>
  <c r="U352" i="2"/>
  <c r="S352" i="2"/>
  <c r="R352" i="2"/>
  <c r="Q352" i="2"/>
  <c r="P352" i="2"/>
  <c r="O352" i="2"/>
  <c r="N352" i="2"/>
  <c r="U351" i="2"/>
  <c r="S351" i="2"/>
  <c r="R351" i="2"/>
  <c r="Q351" i="2"/>
  <c r="P351" i="2"/>
  <c r="O351" i="2"/>
  <c r="N351" i="2"/>
  <c r="U350" i="2"/>
  <c r="S350" i="2"/>
  <c r="R350" i="2"/>
  <c r="Q350" i="2"/>
  <c r="P350" i="2"/>
  <c r="O350" i="2"/>
  <c r="N350" i="2"/>
  <c r="U349" i="2"/>
  <c r="S349" i="2"/>
  <c r="R349" i="2"/>
  <c r="Q349" i="2"/>
  <c r="P349" i="2"/>
  <c r="O349" i="2"/>
  <c r="N349" i="2"/>
  <c r="U348" i="2"/>
  <c r="S348" i="2"/>
  <c r="R348" i="2"/>
  <c r="Q348" i="2"/>
  <c r="X348" i="2" s="1"/>
  <c r="P348" i="2"/>
  <c r="O348" i="2"/>
  <c r="N348" i="2"/>
  <c r="L348" i="2"/>
  <c r="C368" i="2" s="1"/>
  <c r="U347" i="2"/>
  <c r="S347" i="2"/>
  <c r="R347" i="2"/>
  <c r="Q347" i="2"/>
  <c r="P347" i="2"/>
  <c r="O347" i="2"/>
  <c r="N347" i="2"/>
  <c r="U346" i="2"/>
  <c r="S346" i="2"/>
  <c r="R346" i="2"/>
  <c r="Q346" i="2"/>
  <c r="P346" i="2"/>
  <c r="O346" i="2"/>
  <c r="N346" i="2"/>
  <c r="U345" i="2"/>
  <c r="S345" i="2"/>
  <c r="R345" i="2"/>
  <c r="Q345" i="2"/>
  <c r="P345" i="2"/>
  <c r="O345" i="2"/>
  <c r="N345" i="2"/>
  <c r="U344" i="2"/>
  <c r="S344" i="2"/>
  <c r="R344" i="2"/>
  <c r="Q344" i="2"/>
  <c r="P344" i="2"/>
  <c r="O344" i="2"/>
  <c r="N344" i="2"/>
  <c r="X344" i="2" s="1"/>
  <c r="U343" i="2"/>
  <c r="S343" i="2"/>
  <c r="R343" i="2"/>
  <c r="Q343" i="2"/>
  <c r="P343" i="2"/>
  <c r="O343" i="2"/>
  <c r="N343" i="2"/>
  <c r="U342" i="2"/>
  <c r="S342" i="2"/>
  <c r="R342" i="2"/>
  <c r="Q342" i="2"/>
  <c r="P342" i="2"/>
  <c r="O342" i="2"/>
  <c r="N342" i="2"/>
  <c r="U341" i="2"/>
  <c r="S341" i="2"/>
  <c r="R341" i="2"/>
  <c r="Q341" i="2"/>
  <c r="P341" i="2"/>
  <c r="O341" i="2"/>
  <c r="N341" i="2"/>
  <c r="U340" i="2"/>
  <c r="S340" i="2"/>
  <c r="R340" i="2"/>
  <c r="Q340" i="2"/>
  <c r="P340" i="2"/>
  <c r="O340" i="2"/>
  <c r="N340" i="2"/>
  <c r="L340" i="2" s="1"/>
  <c r="U339" i="2"/>
  <c r="S339" i="2"/>
  <c r="R339" i="2"/>
  <c r="Q339" i="2"/>
  <c r="P339" i="2"/>
  <c r="O339" i="2"/>
  <c r="N339" i="2"/>
  <c r="U338" i="2"/>
  <c r="S338" i="2"/>
  <c r="R338" i="2"/>
  <c r="Q338" i="2"/>
  <c r="P338" i="2"/>
  <c r="O338" i="2"/>
  <c r="N338" i="2"/>
  <c r="U337" i="2"/>
  <c r="S337" i="2"/>
  <c r="R337" i="2"/>
  <c r="Q337" i="2"/>
  <c r="P337" i="2"/>
  <c r="O337" i="2"/>
  <c r="N337" i="2"/>
  <c r="U336" i="2"/>
  <c r="S336" i="2"/>
  <c r="R336" i="2"/>
  <c r="Q336" i="2"/>
  <c r="P336" i="2"/>
  <c r="O336" i="2"/>
  <c r="N336" i="2"/>
  <c r="U335" i="2"/>
  <c r="S335" i="2"/>
  <c r="R335" i="2"/>
  <c r="Q335" i="2"/>
  <c r="P335" i="2"/>
  <c r="O335" i="2"/>
  <c r="N335" i="2"/>
  <c r="U334" i="2"/>
  <c r="S334" i="2"/>
  <c r="R334" i="2"/>
  <c r="Q334" i="2"/>
  <c r="P334" i="2"/>
  <c r="O334" i="2"/>
  <c r="N334" i="2"/>
  <c r="U333" i="2"/>
  <c r="S333" i="2"/>
  <c r="R333" i="2"/>
  <c r="Q333" i="2"/>
  <c r="P333" i="2"/>
  <c r="O333" i="2"/>
  <c r="N333" i="2"/>
  <c r="U332" i="2"/>
  <c r="S332" i="2"/>
  <c r="R332" i="2"/>
  <c r="Q332" i="2"/>
  <c r="P332" i="2"/>
  <c r="O332" i="2"/>
  <c r="N332" i="2"/>
  <c r="L332" i="2" s="1"/>
  <c r="C355" i="2" s="1"/>
  <c r="C354" i="2" s="1"/>
  <c r="U331" i="2"/>
  <c r="S331" i="2"/>
  <c r="R331" i="2"/>
  <c r="Q331" i="2"/>
  <c r="P331" i="2"/>
  <c r="O331" i="2"/>
  <c r="N331" i="2"/>
  <c r="U330" i="2"/>
  <c r="S330" i="2"/>
  <c r="R330" i="2"/>
  <c r="Q330" i="2"/>
  <c r="P330" i="2"/>
  <c r="O330" i="2"/>
  <c r="N330" i="2"/>
  <c r="U329" i="2"/>
  <c r="S329" i="2"/>
  <c r="R329" i="2"/>
  <c r="Q329" i="2"/>
  <c r="P329" i="2"/>
  <c r="O329" i="2"/>
  <c r="N329" i="2"/>
  <c r="U328" i="2"/>
  <c r="S328" i="2"/>
  <c r="R328" i="2"/>
  <c r="Q328" i="2"/>
  <c r="P328" i="2"/>
  <c r="O328" i="2"/>
  <c r="N328" i="2"/>
  <c r="U327" i="2"/>
  <c r="S327" i="2"/>
  <c r="R327" i="2"/>
  <c r="Q327" i="2"/>
  <c r="P327" i="2"/>
  <c r="O327" i="2"/>
  <c r="N327" i="2"/>
  <c r="U326" i="2"/>
  <c r="S326" i="2"/>
  <c r="R326" i="2"/>
  <c r="Q326" i="2"/>
  <c r="P326" i="2"/>
  <c r="O326" i="2"/>
  <c r="N326" i="2"/>
  <c r="U325" i="2"/>
  <c r="S325" i="2"/>
  <c r="R325" i="2"/>
  <c r="Q325" i="2"/>
  <c r="P325" i="2"/>
  <c r="O325" i="2"/>
  <c r="N325" i="2"/>
  <c r="U324" i="2"/>
  <c r="S324" i="2"/>
  <c r="R324" i="2"/>
  <c r="Q324" i="2"/>
  <c r="X324" i="2" s="1"/>
  <c r="P324" i="2"/>
  <c r="O324" i="2"/>
  <c r="N324" i="2"/>
  <c r="L324" i="2"/>
  <c r="U323" i="2"/>
  <c r="S323" i="2"/>
  <c r="R323" i="2"/>
  <c r="Q323" i="2"/>
  <c r="P323" i="2"/>
  <c r="O323" i="2"/>
  <c r="N323" i="2"/>
  <c r="U322" i="2"/>
  <c r="S322" i="2"/>
  <c r="R322" i="2"/>
  <c r="Q322" i="2"/>
  <c r="P322" i="2"/>
  <c r="O322" i="2"/>
  <c r="N322" i="2"/>
  <c r="U321" i="2"/>
  <c r="S321" i="2"/>
  <c r="R321" i="2"/>
  <c r="Q321" i="2"/>
  <c r="P321" i="2"/>
  <c r="O321" i="2"/>
  <c r="N321" i="2"/>
  <c r="U320" i="2"/>
  <c r="S320" i="2"/>
  <c r="R320" i="2"/>
  <c r="Q320" i="2"/>
  <c r="P320" i="2"/>
  <c r="O320" i="2"/>
  <c r="N320" i="2"/>
  <c r="X320" i="2" s="1"/>
  <c r="U319" i="2"/>
  <c r="S319" i="2"/>
  <c r="R319" i="2"/>
  <c r="Q319" i="2"/>
  <c r="P319" i="2"/>
  <c r="O319" i="2"/>
  <c r="N319" i="2"/>
  <c r="U318" i="2"/>
  <c r="S318" i="2"/>
  <c r="R318" i="2"/>
  <c r="Q318" i="2"/>
  <c r="P318" i="2"/>
  <c r="O318" i="2"/>
  <c r="N318" i="2"/>
  <c r="U317" i="2"/>
  <c r="S317" i="2"/>
  <c r="R317" i="2"/>
  <c r="Q317" i="2"/>
  <c r="P317" i="2"/>
  <c r="O317" i="2"/>
  <c r="N317" i="2"/>
  <c r="U316" i="2"/>
  <c r="S316" i="2"/>
  <c r="R316" i="2"/>
  <c r="Q316" i="2"/>
  <c r="P316" i="2"/>
  <c r="O316" i="2"/>
  <c r="N316" i="2"/>
  <c r="L316" i="2" s="1"/>
  <c r="C339" i="2" s="1"/>
  <c r="U315" i="2"/>
  <c r="S315" i="2"/>
  <c r="R315" i="2"/>
  <c r="Q315" i="2"/>
  <c r="P315" i="2"/>
  <c r="O315" i="2"/>
  <c r="N315" i="2"/>
  <c r="U314" i="2"/>
  <c r="S314" i="2"/>
  <c r="R314" i="2"/>
  <c r="Q314" i="2"/>
  <c r="P314" i="2"/>
  <c r="O314" i="2"/>
  <c r="N314" i="2"/>
  <c r="U313" i="2"/>
  <c r="S313" i="2"/>
  <c r="R313" i="2"/>
  <c r="Q313" i="2"/>
  <c r="P313" i="2"/>
  <c r="O313" i="2"/>
  <c r="N313" i="2"/>
  <c r="U312" i="2"/>
  <c r="S312" i="2"/>
  <c r="R312" i="2"/>
  <c r="Q312" i="2"/>
  <c r="P312" i="2"/>
  <c r="O312" i="2"/>
  <c r="N312" i="2"/>
  <c r="U311" i="2"/>
  <c r="S311" i="2"/>
  <c r="R311" i="2"/>
  <c r="Q311" i="2"/>
  <c r="P311" i="2"/>
  <c r="O311" i="2"/>
  <c r="N311" i="2"/>
  <c r="U310" i="2"/>
  <c r="S310" i="2"/>
  <c r="R310" i="2"/>
  <c r="Q310" i="2"/>
  <c r="P310" i="2"/>
  <c r="O310" i="2"/>
  <c r="N310" i="2"/>
  <c r="U309" i="2"/>
  <c r="S309" i="2"/>
  <c r="R309" i="2"/>
  <c r="Q309" i="2"/>
  <c r="P309" i="2"/>
  <c r="O309" i="2"/>
  <c r="N309" i="2"/>
  <c r="U308" i="2"/>
  <c r="S308" i="2"/>
  <c r="R308" i="2"/>
  <c r="Q308" i="2"/>
  <c r="P308" i="2"/>
  <c r="O308" i="2"/>
  <c r="N308" i="2"/>
  <c r="U307" i="2"/>
  <c r="S307" i="2"/>
  <c r="R307" i="2"/>
  <c r="Q307" i="2"/>
  <c r="P307" i="2"/>
  <c r="O307" i="2"/>
  <c r="N307" i="2"/>
  <c r="U306" i="2"/>
  <c r="S306" i="2"/>
  <c r="R306" i="2"/>
  <c r="Q306" i="2"/>
  <c r="P306" i="2"/>
  <c r="O306" i="2"/>
  <c r="N306" i="2"/>
  <c r="U305" i="2"/>
  <c r="S305" i="2"/>
  <c r="R305" i="2"/>
  <c r="Q305" i="2"/>
  <c r="P305" i="2"/>
  <c r="O305" i="2"/>
  <c r="N305" i="2"/>
  <c r="U304" i="2"/>
  <c r="S304" i="2"/>
  <c r="R304" i="2"/>
  <c r="Q304" i="2"/>
  <c r="P304" i="2"/>
  <c r="O304" i="2"/>
  <c r="N304" i="2"/>
  <c r="U303" i="2"/>
  <c r="S303" i="2"/>
  <c r="R303" i="2"/>
  <c r="Q303" i="2"/>
  <c r="P303" i="2"/>
  <c r="O303" i="2"/>
  <c r="N303" i="2"/>
  <c r="U302" i="2"/>
  <c r="S302" i="2"/>
  <c r="R302" i="2"/>
  <c r="Q302" i="2"/>
  <c r="P302" i="2"/>
  <c r="O302" i="2"/>
  <c r="N302" i="2"/>
  <c r="U301" i="2"/>
  <c r="S301" i="2"/>
  <c r="R301" i="2"/>
  <c r="Q301" i="2"/>
  <c r="P301" i="2"/>
  <c r="O301" i="2"/>
  <c r="N301" i="2"/>
  <c r="U300" i="2"/>
  <c r="S300" i="2"/>
  <c r="R300" i="2"/>
  <c r="Q300" i="2"/>
  <c r="P300" i="2"/>
  <c r="X300" i="2" s="1"/>
  <c r="O300" i="2"/>
  <c r="N300" i="2"/>
  <c r="U299" i="2"/>
  <c r="S299" i="2"/>
  <c r="R299" i="2"/>
  <c r="Q299" i="2"/>
  <c r="P299" i="2"/>
  <c r="O299" i="2"/>
  <c r="N299" i="2"/>
  <c r="U298" i="2"/>
  <c r="S298" i="2"/>
  <c r="R298" i="2"/>
  <c r="Q298" i="2"/>
  <c r="P298" i="2"/>
  <c r="O298" i="2"/>
  <c r="N298" i="2"/>
  <c r="U297" i="2"/>
  <c r="S297" i="2"/>
  <c r="R297" i="2"/>
  <c r="Q297" i="2"/>
  <c r="P297" i="2"/>
  <c r="O297" i="2"/>
  <c r="N297" i="2"/>
  <c r="U296" i="2"/>
  <c r="S296" i="2"/>
  <c r="R296" i="2"/>
  <c r="Q296" i="2"/>
  <c r="P296" i="2"/>
  <c r="O296" i="2"/>
  <c r="N296" i="2"/>
  <c r="U295" i="2"/>
  <c r="S295" i="2"/>
  <c r="R295" i="2"/>
  <c r="Q295" i="2"/>
  <c r="P295" i="2"/>
  <c r="O295" i="2"/>
  <c r="N295" i="2"/>
  <c r="U294" i="2"/>
  <c r="S294" i="2"/>
  <c r="R294" i="2"/>
  <c r="Q294" i="2"/>
  <c r="P294" i="2"/>
  <c r="O294" i="2"/>
  <c r="N294" i="2"/>
  <c r="U293" i="2"/>
  <c r="S293" i="2"/>
  <c r="R293" i="2"/>
  <c r="Q293" i="2"/>
  <c r="P293" i="2"/>
  <c r="O293" i="2"/>
  <c r="N293" i="2"/>
  <c r="U292" i="2"/>
  <c r="S292" i="2"/>
  <c r="R292" i="2"/>
  <c r="Q292" i="2"/>
  <c r="P292" i="2"/>
  <c r="X292" i="2" s="1"/>
  <c r="O292" i="2"/>
  <c r="N292" i="2"/>
  <c r="U291" i="2"/>
  <c r="S291" i="2"/>
  <c r="R291" i="2"/>
  <c r="Q291" i="2"/>
  <c r="P291" i="2"/>
  <c r="O291" i="2"/>
  <c r="N291" i="2"/>
  <c r="U290" i="2"/>
  <c r="S290" i="2"/>
  <c r="R290" i="2"/>
  <c r="Q290" i="2"/>
  <c r="P290" i="2"/>
  <c r="O290" i="2"/>
  <c r="N290" i="2"/>
  <c r="C290" i="2"/>
  <c r="U289" i="2"/>
  <c r="S289" i="2"/>
  <c r="R289" i="2"/>
  <c r="Q289" i="2"/>
  <c r="P289" i="2"/>
  <c r="O289" i="2"/>
  <c r="N289" i="2"/>
  <c r="C289" i="2"/>
  <c r="U288" i="2"/>
  <c r="S288" i="2"/>
  <c r="R288" i="2"/>
  <c r="Q288" i="2"/>
  <c r="P288" i="2"/>
  <c r="O288" i="2"/>
  <c r="N288" i="2"/>
  <c r="U287" i="2"/>
  <c r="S287" i="2"/>
  <c r="R287" i="2"/>
  <c r="Q287" i="2"/>
  <c r="P287" i="2"/>
  <c r="O287" i="2"/>
  <c r="N287" i="2"/>
  <c r="U286" i="2"/>
  <c r="S286" i="2"/>
  <c r="R286" i="2"/>
  <c r="Q286" i="2"/>
  <c r="P286" i="2"/>
  <c r="O286" i="2"/>
  <c r="N286" i="2"/>
  <c r="U285" i="2"/>
  <c r="S285" i="2"/>
  <c r="R285" i="2"/>
  <c r="Q285" i="2"/>
  <c r="P285" i="2"/>
  <c r="O285" i="2"/>
  <c r="N285" i="2"/>
  <c r="U284" i="2"/>
  <c r="S284" i="2"/>
  <c r="R284" i="2"/>
  <c r="Q284" i="2"/>
  <c r="P284" i="2"/>
  <c r="O284" i="2"/>
  <c r="N284" i="2"/>
  <c r="U283" i="2"/>
  <c r="S283" i="2"/>
  <c r="R283" i="2"/>
  <c r="Q283" i="2"/>
  <c r="P283" i="2"/>
  <c r="O283" i="2"/>
  <c r="N283" i="2"/>
  <c r="U282" i="2"/>
  <c r="S282" i="2"/>
  <c r="R282" i="2"/>
  <c r="Q282" i="2"/>
  <c r="P282" i="2"/>
  <c r="O282" i="2"/>
  <c r="N282" i="2"/>
  <c r="U281" i="2"/>
  <c r="S281" i="2"/>
  <c r="R281" i="2"/>
  <c r="Q281" i="2"/>
  <c r="P281" i="2"/>
  <c r="O281" i="2"/>
  <c r="N281" i="2"/>
  <c r="U280" i="2"/>
  <c r="S280" i="2"/>
  <c r="R280" i="2"/>
  <c r="Q280" i="2"/>
  <c r="P280" i="2"/>
  <c r="O280" i="2"/>
  <c r="N280" i="2"/>
  <c r="U279" i="2"/>
  <c r="S279" i="2"/>
  <c r="R279" i="2"/>
  <c r="Q279" i="2"/>
  <c r="P279" i="2"/>
  <c r="O279" i="2"/>
  <c r="N279" i="2"/>
  <c r="U278" i="2"/>
  <c r="S278" i="2"/>
  <c r="R278" i="2"/>
  <c r="Q278" i="2"/>
  <c r="P278" i="2"/>
  <c r="O278" i="2"/>
  <c r="N278" i="2"/>
  <c r="U277" i="2"/>
  <c r="S277" i="2"/>
  <c r="R277" i="2"/>
  <c r="Q277" i="2"/>
  <c r="P277" i="2"/>
  <c r="O277" i="2"/>
  <c r="N277" i="2"/>
  <c r="U276" i="2"/>
  <c r="S276" i="2"/>
  <c r="R276" i="2"/>
  <c r="Q276" i="2"/>
  <c r="P276" i="2"/>
  <c r="O276" i="2"/>
  <c r="N276" i="2"/>
  <c r="X276" i="2" s="1"/>
  <c r="U275" i="2"/>
  <c r="S275" i="2"/>
  <c r="R275" i="2"/>
  <c r="Q275" i="2"/>
  <c r="P275" i="2"/>
  <c r="O275" i="2"/>
  <c r="N275" i="2"/>
  <c r="U274" i="2"/>
  <c r="S274" i="2"/>
  <c r="R274" i="2"/>
  <c r="Q274" i="2"/>
  <c r="P274" i="2"/>
  <c r="O274" i="2"/>
  <c r="N274" i="2"/>
  <c r="U273" i="2"/>
  <c r="S273" i="2"/>
  <c r="R273" i="2"/>
  <c r="Q273" i="2"/>
  <c r="P273" i="2"/>
  <c r="O273" i="2"/>
  <c r="N273" i="2"/>
  <c r="U272" i="2"/>
  <c r="S272" i="2"/>
  <c r="R272" i="2"/>
  <c r="Q272" i="2"/>
  <c r="P272" i="2"/>
  <c r="O272" i="2"/>
  <c r="N272" i="2"/>
  <c r="U271" i="2"/>
  <c r="S271" i="2"/>
  <c r="R271" i="2"/>
  <c r="Q271" i="2"/>
  <c r="P271" i="2"/>
  <c r="O271" i="2"/>
  <c r="N271" i="2"/>
  <c r="U270" i="2"/>
  <c r="S270" i="2"/>
  <c r="R270" i="2"/>
  <c r="Q270" i="2"/>
  <c r="P270" i="2"/>
  <c r="O270" i="2"/>
  <c r="N270" i="2"/>
  <c r="U269" i="2"/>
  <c r="S269" i="2"/>
  <c r="R269" i="2"/>
  <c r="Q269" i="2"/>
  <c r="P269" i="2"/>
  <c r="O269" i="2"/>
  <c r="N269" i="2"/>
  <c r="U268" i="2"/>
  <c r="S268" i="2"/>
  <c r="R268" i="2"/>
  <c r="Q268" i="2"/>
  <c r="P268" i="2"/>
  <c r="O268" i="2"/>
  <c r="N268" i="2"/>
  <c r="X268" i="2" s="1"/>
  <c r="U267" i="2"/>
  <c r="S267" i="2"/>
  <c r="R267" i="2"/>
  <c r="Q267" i="2"/>
  <c r="P267" i="2"/>
  <c r="O267" i="2"/>
  <c r="N267" i="2"/>
  <c r="U266" i="2"/>
  <c r="S266" i="2"/>
  <c r="R266" i="2"/>
  <c r="Q266" i="2"/>
  <c r="P266" i="2"/>
  <c r="O266" i="2"/>
  <c r="N266" i="2"/>
  <c r="U265" i="2"/>
  <c r="S265" i="2"/>
  <c r="R265" i="2"/>
  <c r="Q265" i="2"/>
  <c r="P265" i="2"/>
  <c r="O265" i="2"/>
  <c r="N265" i="2"/>
  <c r="U264" i="2"/>
  <c r="S264" i="2"/>
  <c r="R264" i="2"/>
  <c r="Q264" i="2"/>
  <c r="P264" i="2"/>
  <c r="O264" i="2"/>
  <c r="N264" i="2"/>
  <c r="U263" i="2"/>
  <c r="S263" i="2"/>
  <c r="R263" i="2"/>
  <c r="Q263" i="2"/>
  <c r="P263" i="2"/>
  <c r="O263" i="2"/>
  <c r="N263" i="2"/>
  <c r="U262" i="2"/>
  <c r="S262" i="2"/>
  <c r="R262" i="2"/>
  <c r="Q262" i="2"/>
  <c r="P262" i="2"/>
  <c r="O262" i="2"/>
  <c r="N262" i="2"/>
  <c r="U261" i="2"/>
  <c r="S261" i="2"/>
  <c r="R261" i="2"/>
  <c r="Q261" i="2"/>
  <c r="P261" i="2"/>
  <c r="O261" i="2"/>
  <c r="N261" i="2"/>
  <c r="U260" i="2"/>
  <c r="S260" i="2"/>
  <c r="R260" i="2"/>
  <c r="Q260" i="2"/>
  <c r="P260" i="2"/>
  <c r="O260" i="2"/>
  <c r="N260" i="2"/>
  <c r="U259" i="2"/>
  <c r="S259" i="2"/>
  <c r="R259" i="2"/>
  <c r="Q259" i="2"/>
  <c r="P259" i="2"/>
  <c r="O259" i="2"/>
  <c r="N259" i="2"/>
  <c r="U258" i="2"/>
  <c r="S258" i="2"/>
  <c r="R258" i="2"/>
  <c r="Q258" i="2"/>
  <c r="P258" i="2"/>
  <c r="O258" i="2"/>
  <c r="N258" i="2"/>
  <c r="U257" i="2"/>
  <c r="S257" i="2"/>
  <c r="R257" i="2"/>
  <c r="Q257" i="2"/>
  <c r="P257" i="2"/>
  <c r="O257" i="2"/>
  <c r="N257" i="2"/>
  <c r="U256" i="2"/>
  <c r="S256" i="2"/>
  <c r="R256" i="2"/>
  <c r="Q256" i="2"/>
  <c r="P256" i="2"/>
  <c r="O256" i="2"/>
  <c r="N256" i="2"/>
  <c r="U255" i="2"/>
  <c r="S255" i="2"/>
  <c r="R255" i="2"/>
  <c r="Q255" i="2"/>
  <c r="P255" i="2"/>
  <c r="O255" i="2"/>
  <c r="N255" i="2"/>
  <c r="U254" i="2"/>
  <c r="S254" i="2"/>
  <c r="R254" i="2"/>
  <c r="Q254" i="2"/>
  <c r="P254" i="2"/>
  <c r="O254" i="2"/>
  <c r="N254" i="2"/>
  <c r="U253" i="2"/>
  <c r="S253" i="2"/>
  <c r="R253" i="2"/>
  <c r="Q253" i="2"/>
  <c r="P253" i="2"/>
  <c r="O253" i="2"/>
  <c r="N253" i="2"/>
  <c r="U252" i="2"/>
  <c r="S252" i="2"/>
  <c r="R252" i="2"/>
  <c r="Q252" i="2"/>
  <c r="P252" i="2"/>
  <c r="O252" i="2"/>
  <c r="N252" i="2"/>
  <c r="U251" i="2"/>
  <c r="S251" i="2"/>
  <c r="R251" i="2"/>
  <c r="Q251" i="2"/>
  <c r="P251" i="2"/>
  <c r="O251" i="2"/>
  <c r="N251" i="2"/>
  <c r="U250" i="2"/>
  <c r="S250" i="2"/>
  <c r="R250" i="2"/>
  <c r="Q250" i="2"/>
  <c r="P250" i="2"/>
  <c r="O250" i="2"/>
  <c r="N250" i="2"/>
  <c r="U249" i="2"/>
  <c r="S249" i="2"/>
  <c r="R249" i="2"/>
  <c r="Q249" i="2"/>
  <c r="P249" i="2"/>
  <c r="O249" i="2"/>
  <c r="N249" i="2"/>
  <c r="U248" i="2"/>
  <c r="S248" i="2"/>
  <c r="R248" i="2"/>
  <c r="Q248" i="2"/>
  <c r="P248" i="2"/>
  <c r="O248" i="2"/>
  <c r="N248" i="2"/>
  <c r="U247" i="2"/>
  <c r="S247" i="2"/>
  <c r="R247" i="2"/>
  <c r="Q247" i="2"/>
  <c r="P247" i="2"/>
  <c r="O247" i="2"/>
  <c r="N247" i="2"/>
  <c r="U246" i="2"/>
  <c r="S246" i="2"/>
  <c r="R246" i="2"/>
  <c r="Q246" i="2"/>
  <c r="P246" i="2"/>
  <c r="O246" i="2"/>
  <c r="N246" i="2"/>
  <c r="U245" i="2"/>
  <c r="S245" i="2"/>
  <c r="R245" i="2"/>
  <c r="Q245" i="2"/>
  <c r="P245" i="2"/>
  <c r="O245" i="2"/>
  <c r="N245" i="2"/>
  <c r="C245" i="2"/>
  <c r="U244" i="2"/>
  <c r="S244" i="2"/>
  <c r="R244" i="2"/>
  <c r="Q244" i="2"/>
  <c r="P244" i="2"/>
  <c r="O244" i="2"/>
  <c r="N244" i="2"/>
  <c r="C244" i="2"/>
  <c r="U243" i="2"/>
  <c r="S243" i="2"/>
  <c r="R243" i="2"/>
  <c r="Q243" i="2"/>
  <c r="P243" i="2"/>
  <c r="O243" i="2"/>
  <c r="N243" i="2"/>
  <c r="U242" i="2"/>
  <c r="S242" i="2"/>
  <c r="R242" i="2"/>
  <c r="Q242" i="2"/>
  <c r="P242" i="2"/>
  <c r="O242" i="2"/>
  <c r="N242" i="2"/>
  <c r="U241" i="2"/>
  <c r="S241" i="2"/>
  <c r="R241" i="2"/>
  <c r="Q241" i="2"/>
  <c r="P241" i="2"/>
  <c r="O241" i="2"/>
  <c r="N241" i="2"/>
  <c r="U240" i="2"/>
  <c r="S240" i="2"/>
  <c r="R240" i="2"/>
  <c r="Q240" i="2"/>
  <c r="P240" i="2"/>
  <c r="O240" i="2"/>
  <c r="N240" i="2"/>
  <c r="U239" i="2"/>
  <c r="S239" i="2"/>
  <c r="R239" i="2"/>
  <c r="Q239" i="2"/>
  <c r="P239" i="2"/>
  <c r="O239" i="2"/>
  <c r="N239" i="2"/>
  <c r="U238" i="2"/>
  <c r="S238" i="2"/>
  <c r="R238" i="2"/>
  <c r="Q238" i="2"/>
  <c r="P238" i="2"/>
  <c r="O238" i="2"/>
  <c r="N238" i="2"/>
  <c r="U237" i="2"/>
  <c r="S237" i="2"/>
  <c r="R237" i="2"/>
  <c r="Q237" i="2"/>
  <c r="P237" i="2"/>
  <c r="O237" i="2"/>
  <c r="N237" i="2"/>
  <c r="U236" i="2"/>
  <c r="S236" i="2"/>
  <c r="R236" i="2"/>
  <c r="Q236" i="2"/>
  <c r="P236" i="2"/>
  <c r="O236" i="2"/>
  <c r="N236" i="2"/>
  <c r="U235" i="2"/>
  <c r="S235" i="2"/>
  <c r="R235" i="2"/>
  <c r="Q235" i="2"/>
  <c r="P235" i="2"/>
  <c r="O235" i="2"/>
  <c r="N235" i="2"/>
  <c r="U234" i="2"/>
  <c r="S234" i="2"/>
  <c r="R234" i="2"/>
  <c r="Q234" i="2"/>
  <c r="P234" i="2"/>
  <c r="O234" i="2"/>
  <c r="N234" i="2"/>
  <c r="U233" i="2"/>
  <c r="S233" i="2"/>
  <c r="R233" i="2"/>
  <c r="Q233" i="2"/>
  <c r="P233" i="2"/>
  <c r="O233" i="2"/>
  <c r="N233" i="2"/>
  <c r="U232" i="2"/>
  <c r="S232" i="2"/>
  <c r="R232" i="2"/>
  <c r="Q232" i="2"/>
  <c r="P232" i="2"/>
  <c r="O232" i="2"/>
  <c r="N232" i="2"/>
  <c r="U231" i="2"/>
  <c r="S231" i="2"/>
  <c r="R231" i="2"/>
  <c r="Q231" i="2"/>
  <c r="P231" i="2"/>
  <c r="O231" i="2"/>
  <c r="N231" i="2"/>
  <c r="U230" i="2"/>
  <c r="S230" i="2"/>
  <c r="R230" i="2"/>
  <c r="Q230" i="2"/>
  <c r="P230" i="2"/>
  <c r="O230" i="2"/>
  <c r="N230" i="2"/>
  <c r="U229" i="2"/>
  <c r="S229" i="2"/>
  <c r="R229" i="2"/>
  <c r="Q229" i="2"/>
  <c r="P229" i="2"/>
  <c r="O229" i="2"/>
  <c r="N229" i="2"/>
  <c r="U228" i="2"/>
  <c r="S228" i="2"/>
  <c r="R228" i="2"/>
  <c r="Q228" i="2"/>
  <c r="P228" i="2"/>
  <c r="O228" i="2"/>
  <c r="N228" i="2"/>
  <c r="U227" i="2"/>
  <c r="S227" i="2"/>
  <c r="R227" i="2"/>
  <c r="Q227" i="2"/>
  <c r="P227" i="2"/>
  <c r="O227" i="2"/>
  <c r="N227" i="2"/>
  <c r="U226" i="2"/>
  <c r="S226" i="2"/>
  <c r="R226" i="2"/>
  <c r="Q226" i="2"/>
  <c r="P226" i="2"/>
  <c r="O226" i="2"/>
  <c r="N226" i="2"/>
  <c r="U225" i="2"/>
  <c r="S225" i="2"/>
  <c r="R225" i="2"/>
  <c r="Q225" i="2"/>
  <c r="P225" i="2"/>
  <c r="O225" i="2"/>
  <c r="N225" i="2"/>
  <c r="U224" i="2"/>
  <c r="S224" i="2"/>
  <c r="R224" i="2"/>
  <c r="Q224" i="2"/>
  <c r="P224" i="2"/>
  <c r="O224" i="2"/>
  <c r="N224" i="2"/>
  <c r="U223" i="2"/>
  <c r="S223" i="2"/>
  <c r="R223" i="2"/>
  <c r="Q223" i="2"/>
  <c r="P223" i="2"/>
  <c r="O223" i="2"/>
  <c r="N223" i="2"/>
  <c r="U222" i="2"/>
  <c r="S222" i="2"/>
  <c r="R222" i="2"/>
  <c r="Q222" i="2"/>
  <c r="P222" i="2"/>
  <c r="O222" i="2"/>
  <c r="N222" i="2"/>
  <c r="U221" i="2"/>
  <c r="S221" i="2"/>
  <c r="R221" i="2"/>
  <c r="Q221" i="2"/>
  <c r="P221" i="2"/>
  <c r="O221" i="2"/>
  <c r="N221" i="2"/>
  <c r="U220" i="2"/>
  <c r="S220" i="2"/>
  <c r="R220" i="2"/>
  <c r="Q220" i="2"/>
  <c r="P220" i="2"/>
  <c r="O220" i="2"/>
  <c r="N220" i="2"/>
  <c r="U219" i="2"/>
  <c r="S219" i="2"/>
  <c r="R219" i="2"/>
  <c r="Q219" i="2"/>
  <c r="P219" i="2"/>
  <c r="O219" i="2"/>
  <c r="N219" i="2"/>
  <c r="U218" i="2"/>
  <c r="S218" i="2"/>
  <c r="R218" i="2"/>
  <c r="Q218" i="2"/>
  <c r="P218" i="2"/>
  <c r="O218" i="2"/>
  <c r="N218" i="2"/>
  <c r="U217" i="2"/>
  <c r="S217" i="2"/>
  <c r="R217" i="2"/>
  <c r="Q217" i="2"/>
  <c r="P217" i="2"/>
  <c r="O217" i="2"/>
  <c r="N217" i="2"/>
  <c r="U216" i="2"/>
  <c r="S216" i="2"/>
  <c r="R216" i="2"/>
  <c r="Q216" i="2"/>
  <c r="P216" i="2"/>
  <c r="O216" i="2"/>
  <c r="N216" i="2"/>
  <c r="U215" i="2"/>
  <c r="S215" i="2"/>
  <c r="R215" i="2"/>
  <c r="Q215" i="2"/>
  <c r="P215" i="2"/>
  <c r="O215" i="2"/>
  <c r="N215" i="2"/>
  <c r="U214" i="2"/>
  <c r="S214" i="2"/>
  <c r="R214" i="2"/>
  <c r="Q214" i="2"/>
  <c r="P214" i="2"/>
  <c r="O214" i="2"/>
  <c r="N214" i="2"/>
  <c r="U213" i="2"/>
  <c r="S213" i="2"/>
  <c r="R213" i="2"/>
  <c r="Q213" i="2"/>
  <c r="P213" i="2"/>
  <c r="O213" i="2"/>
  <c r="N213" i="2"/>
  <c r="U212" i="2"/>
  <c r="S212" i="2"/>
  <c r="R212" i="2"/>
  <c r="Q212" i="2"/>
  <c r="P212" i="2"/>
  <c r="O212" i="2"/>
  <c r="N212" i="2"/>
  <c r="U211" i="2"/>
  <c r="S211" i="2"/>
  <c r="R211" i="2"/>
  <c r="Q211" i="2"/>
  <c r="P211" i="2"/>
  <c r="O211" i="2"/>
  <c r="N211" i="2"/>
  <c r="U210" i="2"/>
  <c r="S210" i="2"/>
  <c r="R210" i="2"/>
  <c r="Q210" i="2"/>
  <c r="P210" i="2"/>
  <c r="O210" i="2"/>
  <c r="N210" i="2"/>
  <c r="U209" i="2"/>
  <c r="S209" i="2"/>
  <c r="R209" i="2"/>
  <c r="Q209" i="2"/>
  <c r="P209" i="2"/>
  <c r="O209" i="2"/>
  <c r="N209" i="2"/>
  <c r="U208" i="2"/>
  <c r="S208" i="2"/>
  <c r="R208" i="2"/>
  <c r="Q208" i="2"/>
  <c r="P208" i="2"/>
  <c r="O208" i="2"/>
  <c r="N208" i="2"/>
  <c r="U207" i="2"/>
  <c r="S207" i="2"/>
  <c r="R207" i="2"/>
  <c r="Q207" i="2"/>
  <c r="P207" i="2"/>
  <c r="O207" i="2"/>
  <c r="N207" i="2"/>
  <c r="U206" i="2"/>
  <c r="S206" i="2"/>
  <c r="R206" i="2"/>
  <c r="Q206" i="2"/>
  <c r="P206" i="2"/>
  <c r="O206" i="2"/>
  <c r="N206" i="2"/>
  <c r="U205" i="2"/>
  <c r="S205" i="2"/>
  <c r="R205" i="2"/>
  <c r="Q205" i="2"/>
  <c r="P205" i="2"/>
  <c r="O205" i="2"/>
  <c r="N205" i="2"/>
  <c r="U204" i="2"/>
  <c r="S204" i="2"/>
  <c r="R204" i="2"/>
  <c r="Q204" i="2"/>
  <c r="P204" i="2"/>
  <c r="O204" i="2"/>
  <c r="N204" i="2"/>
  <c r="U203" i="2"/>
  <c r="S203" i="2"/>
  <c r="R203" i="2"/>
  <c r="Q203" i="2"/>
  <c r="P203" i="2"/>
  <c r="O203" i="2"/>
  <c r="N203" i="2"/>
  <c r="U202" i="2"/>
  <c r="S202" i="2"/>
  <c r="R202" i="2"/>
  <c r="Q202" i="2"/>
  <c r="P202" i="2"/>
  <c r="O202" i="2"/>
  <c r="N202" i="2"/>
  <c r="U201" i="2"/>
  <c r="S201" i="2"/>
  <c r="R201" i="2"/>
  <c r="Q201" i="2"/>
  <c r="P201" i="2"/>
  <c r="O201" i="2"/>
  <c r="N201" i="2"/>
  <c r="U200" i="2"/>
  <c r="S200" i="2"/>
  <c r="R200" i="2"/>
  <c r="Q200" i="2"/>
  <c r="P200" i="2"/>
  <c r="O200" i="2"/>
  <c r="N200" i="2"/>
  <c r="U199" i="2"/>
  <c r="S199" i="2"/>
  <c r="R199" i="2"/>
  <c r="Q199" i="2"/>
  <c r="P199" i="2"/>
  <c r="O199" i="2"/>
  <c r="N199" i="2"/>
  <c r="U198" i="2"/>
  <c r="S198" i="2"/>
  <c r="R198" i="2"/>
  <c r="Q198" i="2"/>
  <c r="P198" i="2"/>
  <c r="O198" i="2"/>
  <c r="N198" i="2"/>
  <c r="U197" i="2"/>
  <c r="S197" i="2"/>
  <c r="R197" i="2"/>
  <c r="Q197" i="2"/>
  <c r="P197" i="2"/>
  <c r="O197" i="2"/>
  <c r="N197" i="2"/>
  <c r="U196" i="2"/>
  <c r="S196" i="2"/>
  <c r="R196" i="2"/>
  <c r="Q196" i="2"/>
  <c r="P196" i="2"/>
  <c r="O196" i="2"/>
  <c r="N196" i="2"/>
  <c r="U195" i="2"/>
  <c r="S195" i="2"/>
  <c r="R195" i="2"/>
  <c r="Q195" i="2"/>
  <c r="P195" i="2"/>
  <c r="O195" i="2"/>
  <c r="N195" i="2"/>
  <c r="U194" i="2"/>
  <c r="S194" i="2"/>
  <c r="R194" i="2"/>
  <c r="Q194" i="2"/>
  <c r="P194" i="2"/>
  <c r="O194" i="2"/>
  <c r="N194" i="2"/>
  <c r="U193" i="2"/>
  <c r="S193" i="2"/>
  <c r="R193" i="2"/>
  <c r="Q193" i="2"/>
  <c r="P193" i="2"/>
  <c r="O193" i="2"/>
  <c r="N193" i="2"/>
  <c r="U192" i="2"/>
  <c r="S192" i="2"/>
  <c r="R192" i="2"/>
  <c r="Q192" i="2"/>
  <c r="P192" i="2"/>
  <c r="O192" i="2"/>
  <c r="N192" i="2"/>
  <c r="U191" i="2"/>
  <c r="S191" i="2"/>
  <c r="R191" i="2"/>
  <c r="Q191" i="2"/>
  <c r="P191" i="2"/>
  <c r="O191" i="2"/>
  <c r="N191" i="2"/>
  <c r="U190" i="2"/>
  <c r="S190" i="2"/>
  <c r="R190" i="2"/>
  <c r="Q190" i="2"/>
  <c r="P190" i="2"/>
  <c r="O190" i="2"/>
  <c r="N190" i="2"/>
  <c r="U189" i="2"/>
  <c r="S189" i="2"/>
  <c r="R189" i="2"/>
  <c r="Q189" i="2"/>
  <c r="P189" i="2"/>
  <c r="O189" i="2"/>
  <c r="N189" i="2"/>
  <c r="U188" i="2"/>
  <c r="S188" i="2"/>
  <c r="R188" i="2"/>
  <c r="Q188" i="2"/>
  <c r="P188" i="2"/>
  <c r="O188" i="2"/>
  <c r="N188" i="2"/>
  <c r="U187" i="2"/>
  <c r="S187" i="2"/>
  <c r="R187" i="2"/>
  <c r="Q187" i="2"/>
  <c r="P187" i="2"/>
  <c r="O187" i="2"/>
  <c r="N187" i="2"/>
  <c r="U186" i="2"/>
  <c r="S186" i="2"/>
  <c r="R186" i="2"/>
  <c r="Q186" i="2"/>
  <c r="P186" i="2"/>
  <c r="O186" i="2"/>
  <c r="N186" i="2"/>
  <c r="U185" i="2"/>
  <c r="S185" i="2"/>
  <c r="R185" i="2"/>
  <c r="Q185" i="2"/>
  <c r="P185" i="2"/>
  <c r="O185" i="2"/>
  <c r="N185" i="2"/>
  <c r="U184" i="2"/>
  <c r="S184" i="2"/>
  <c r="R184" i="2"/>
  <c r="Q184" i="2"/>
  <c r="P184" i="2"/>
  <c r="O184" i="2"/>
  <c r="N184" i="2"/>
  <c r="U183" i="2"/>
  <c r="S183" i="2"/>
  <c r="R183" i="2"/>
  <c r="Q183" i="2"/>
  <c r="P183" i="2"/>
  <c r="O183" i="2"/>
  <c r="N183" i="2"/>
  <c r="U182" i="2"/>
  <c r="S182" i="2"/>
  <c r="R182" i="2"/>
  <c r="Q182" i="2"/>
  <c r="P182" i="2"/>
  <c r="O182" i="2"/>
  <c r="N182" i="2"/>
  <c r="U181" i="2"/>
  <c r="S181" i="2"/>
  <c r="R181" i="2"/>
  <c r="Q181" i="2"/>
  <c r="P181" i="2"/>
  <c r="O181" i="2"/>
  <c r="N181" i="2"/>
  <c r="U180" i="2"/>
  <c r="S180" i="2"/>
  <c r="R180" i="2"/>
  <c r="Q180" i="2"/>
  <c r="P180" i="2"/>
  <c r="O180" i="2"/>
  <c r="N180" i="2"/>
  <c r="U179" i="2"/>
  <c r="S179" i="2"/>
  <c r="R179" i="2"/>
  <c r="Q179" i="2"/>
  <c r="P179" i="2"/>
  <c r="O179" i="2"/>
  <c r="N179" i="2"/>
  <c r="U178" i="2"/>
  <c r="S178" i="2"/>
  <c r="R178" i="2"/>
  <c r="Q178" i="2"/>
  <c r="P178" i="2"/>
  <c r="O178" i="2"/>
  <c r="N178" i="2"/>
  <c r="U177" i="2"/>
  <c r="S177" i="2"/>
  <c r="R177" i="2"/>
  <c r="Q177" i="2"/>
  <c r="P177" i="2"/>
  <c r="O177" i="2"/>
  <c r="N177" i="2"/>
  <c r="U176" i="2"/>
  <c r="S176" i="2"/>
  <c r="R176" i="2"/>
  <c r="Q176" i="2"/>
  <c r="P176" i="2"/>
  <c r="O176" i="2"/>
  <c r="N176" i="2"/>
  <c r="U175" i="2"/>
  <c r="S175" i="2"/>
  <c r="R175" i="2"/>
  <c r="Q175" i="2"/>
  <c r="P175" i="2"/>
  <c r="O175" i="2"/>
  <c r="N175" i="2"/>
  <c r="U174" i="2"/>
  <c r="S174" i="2"/>
  <c r="R174" i="2"/>
  <c r="Q174" i="2"/>
  <c r="P174" i="2"/>
  <c r="O174" i="2"/>
  <c r="N174" i="2"/>
  <c r="U173" i="2"/>
  <c r="S173" i="2"/>
  <c r="R173" i="2"/>
  <c r="Q173" i="2"/>
  <c r="P173" i="2"/>
  <c r="O173" i="2"/>
  <c r="N173" i="2"/>
  <c r="U172" i="2"/>
  <c r="S172" i="2"/>
  <c r="R172" i="2"/>
  <c r="Q172" i="2"/>
  <c r="P172" i="2"/>
  <c r="O172" i="2"/>
  <c r="N172" i="2"/>
  <c r="U171" i="2"/>
  <c r="S171" i="2"/>
  <c r="R171" i="2"/>
  <c r="Q171" i="2"/>
  <c r="P171" i="2"/>
  <c r="O171" i="2"/>
  <c r="N171" i="2"/>
  <c r="U170" i="2"/>
  <c r="S170" i="2"/>
  <c r="R170" i="2"/>
  <c r="Q170" i="2"/>
  <c r="P170" i="2"/>
  <c r="O170" i="2"/>
  <c r="N170" i="2"/>
  <c r="U169" i="2"/>
  <c r="S169" i="2"/>
  <c r="R169" i="2"/>
  <c r="Q169" i="2"/>
  <c r="P169" i="2"/>
  <c r="O169" i="2"/>
  <c r="N169" i="2"/>
  <c r="U168" i="2"/>
  <c r="S168" i="2"/>
  <c r="R168" i="2"/>
  <c r="Q168" i="2"/>
  <c r="P168" i="2"/>
  <c r="O168" i="2"/>
  <c r="N168" i="2"/>
  <c r="U167" i="2"/>
  <c r="S167" i="2"/>
  <c r="R167" i="2"/>
  <c r="Q167" i="2"/>
  <c r="P167" i="2"/>
  <c r="O167" i="2"/>
  <c r="L167" i="2" s="1"/>
  <c r="C186" i="2" s="1"/>
  <c r="C185" i="2" s="1"/>
  <c r="N167" i="2"/>
  <c r="U166" i="2"/>
  <c r="S166" i="2"/>
  <c r="R166" i="2"/>
  <c r="Q166" i="2"/>
  <c r="P166" i="2"/>
  <c r="O166" i="2"/>
  <c r="N166" i="2"/>
  <c r="U165" i="2"/>
  <c r="S165" i="2"/>
  <c r="R165" i="2"/>
  <c r="Q165" i="2"/>
  <c r="P165" i="2"/>
  <c r="O165" i="2"/>
  <c r="X165" i="2" s="1"/>
  <c r="N165" i="2"/>
  <c r="U164" i="2"/>
  <c r="S164" i="2"/>
  <c r="R164" i="2"/>
  <c r="Q164" i="2"/>
  <c r="P164" i="2"/>
  <c r="O164" i="2"/>
  <c r="N164" i="2"/>
  <c r="L164" i="2" s="1"/>
  <c r="U163" i="2"/>
  <c r="S163" i="2"/>
  <c r="R163" i="2"/>
  <c r="Q163" i="2"/>
  <c r="P163" i="2"/>
  <c r="O163" i="2"/>
  <c r="N163" i="2"/>
  <c r="L163" i="2" s="1"/>
  <c r="C182" i="2" s="1"/>
  <c r="C181" i="2" s="1"/>
  <c r="U162" i="2"/>
  <c r="S162" i="2"/>
  <c r="R162" i="2"/>
  <c r="Q162" i="2"/>
  <c r="P162" i="2"/>
  <c r="O162" i="2"/>
  <c r="N162" i="2"/>
  <c r="U161" i="2"/>
  <c r="S161" i="2"/>
  <c r="R161" i="2"/>
  <c r="Q161" i="2"/>
  <c r="P161" i="2"/>
  <c r="O161" i="2"/>
  <c r="N161" i="2"/>
  <c r="U160" i="2"/>
  <c r="S160" i="2"/>
  <c r="R160" i="2"/>
  <c r="Q160" i="2"/>
  <c r="P160" i="2"/>
  <c r="O160" i="2"/>
  <c r="L160" i="2" s="1"/>
  <c r="C179" i="2" s="1"/>
  <c r="C178" i="2" s="1"/>
  <c r="N160" i="2"/>
  <c r="U159" i="2"/>
  <c r="S159" i="2"/>
  <c r="R159" i="2"/>
  <c r="Q159" i="2"/>
  <c r="P159" i="2"/>
  <c r="O159" i="2"/>
  <c r="L159" i="2" s="1"/>
  <c r="N159" i="2"/>
  <c r="U158" i="2"/>
  <c r="S158" i="2"/>
  <c r="R158" i="2"/>
  <c r="Q158" i="2"/>
  <c r="P158" i="2"/>
  <c r="O158" i="2"/>
  <c r="N158" i="2"/>
  <c r="U157" i="2"/>
  <c r="S157" i="2"/>
  <c r="R157" i="2"/>
  <c r="Q157" i="2"/>
  <c r="P157" i="2"/>
  <c r="O157" i="2"/>
  <c r="X157" i="2" s="1"/>
  <c r="N157" i="2"/>
  <c r="U156" i="2"/>
  <c r="S156" i="2"/>
  <c r="R156" i="2"/>
  <c r="Q156" i="2"/>
  <c r="P156" i="2"/>
  <c r="O156" i="2"/>
  <c r="N156" i="2"/>
  <c r="U155" i="2"/>
  <c r="S155" i="2"/>
  <c r="R155" i="2"/>
  <c r="Q155" i="2"/>
  <c r="P155" i="2"/>
  <c r="O155" i="2"/>
  <c r="N155" i="2"/>
  <c r="U154" i="2"/>
  <c r="S154" i="2"/>
  <c r="R154" i="2"/>
  <c r="Q154" i="2"/>
  <c r="P154" i="2"/>
  <c r="O154" i="2"/>
  <c r="L154" i="2" s="1"/>
  <c r="C173" i="2" s="1"/>
  <c r="C172" i="2" s="1"/>
  <c r="N154" i="2"/>
  <c r="U153" i="2"/>
  <c r="S153" i="2"/>
  <c r="R153" i="2"/>
  <c r="Q153" i="2"/>
  <c r="P153" i="2"/>
  <c r="O153" i="2"/>
  <c r="L153" i="2" s="1"/>
  <c r="N153" i="2"/>
  <c r="U152" i="2"/>
  <c r="S152" i="2"/>
  <c r="R152" i="2"/>
  <c r="Q152" i="2"/>
  <c r="P152" i="2"/>
  <c r="O152" i="2"/>
  <c r="N152" i="2"/>
  <c r="U151" i="2"/>
  <c r="S151" i="2"/>
  <c r="R151" i="2"/>
  <c r="Q151" i="2"/>
  <c r="P151" i="2"/>
  <c r="O151" i="2"/>
  <c r="N151" i="2"/>
  <c r="U150" i="2"/>
  <c r="S150" i="2"/>
  <c r="R150" i="2"/>
  <c r="Q150" i="2"/>
  <c r="P150" i="2"/>
  <c r="O150" i="2"/>
  <c r="N150" i="2"/>
  <c r="X150" i="2" s="1"/>
  <c r="U149" i="2"/>
  <c r="S149" i="2"/>
  <c r="R149" i="2"/>
  <c r="Q149" i="2"/>
  <c r="P149" i="2"/>
  <c r="O149" i="2"/>
  <c r="N149" i="2"/>
  <c r="U148" i="2"/>
  <c r="S148" i="2"/>
  <c r="R148" i="2"/>
  <c r="Q148" i="2"/>
  <c r="P148" i="2"/>
  <c r="O148" i="2"/>
  <c r="L148" i="2" s="1"/>
  <c r="N148" i="2"/>
  <c r="U147" i="2"/>
  <c r="S147" i="2"/>
  <c r="R147" i="2"/>
  <c r="Q147" i="2"/>
  <c r="P147" i="2"/>
  <c r="O147" i="2"/>
  <c r="N147" i="2"/>
  <c r="U146" i="2"/>
  <c r="S146" i="2"/>
  <c r="R146" i="2"/>
  <c r="Q146" i="2"/>
  <c r="P146" i="2"/>
  <c r="O146" i="2"/>
  <c r="N146" i="2"/>
  <c r="U145" i="2"/>
  <c r="S145" i="2"/>
  <c r="R145" i="2"/>
  <c r="Q145" i="2"/>
  <c r="P145" i="2"/>
  <c r="O145" i="2"/>
  <c r="N145" i="2"/>
  <c r="L145" i="2" s="1"/>
  <c r="U144" i="2"/>
  <c r="S144" i="2"/>
  <c r="R144" i="2"/>
  <c r="Q144" i="2"/>
  <c r="P144" i="2"/>
  <c r="O144" i="2"/>
  <c r="N144" i="2"/>
  <c r="U143" i="2"/>
  <c r="S143" i="2"/>
  <c r="R143" i="2"/>
  <c r="Q143" i="2"/>
  <c r="P143" i="2"/>
  <c r="O143" i="2"/>
  <c r="N143" i="2"/>
  <c r="U142" i="2"/>
  <c r="S142" i="2"/>
  <c r="R142" i="2"/>
  <c r="Q142" i="2"/>
  <c r="P142" i="2"/>
  <c r="O142" i="2"/>
  <c r="N142" i="2"/>
  <c r="X142" i="2" s="1"/>
  <c r="U141" i="2"/>
  <c r="S141" i="2"/>
  <c r="R141" i="2"/>
  <c r="Q141" i="2"/>
  <c r="P141" i="2"/>
  <c r="O141" i="2"/>
  <c r="N141" i="2"/>
  <c r="U140" i="2"/>
  <c r="S140" i="2"/>
  <c r="R140" i="2"/>
  <c r="Q140" i="2"/>
  <c r="P140" i="2"/>
  <c r="O140" i="2"/>
  <c r="N140" i="2"/>
  <c r="U139" i="2"/>
  <c r="S139" i="2"/>
  <c r="R139" i="2"/>
  <c r="Q139" i="2"/>
  <c r="P139" i="2"/>
  <c r="O139" i="2"/>
  <c r="N139" i="2"/>
  <c r="U138" i="2"/>
  <c r="S138" i="2"/>
  <c r="R138" i="2"/>
  <c r="Q138" i="2"/>
  <c r="P138" i="2"/>
  <c r="O138" i="2"/>
  <c r="N138" i="2"/>
  <c r="L138" i="2" s="1"/>
  <c r="U137" i="2"/>
  <c r="S137" i="2"/>
  <c r="R137" i="2"/>
  <c r="Q137" i="2"/>
  <c r="P137" i="2"/>
  <c r="O137" i="2"/>
  <c r="N137" i="2"/>
  <c r="L137" i="2" s="1"/>
  <c r="C156" i="2" s="1"/>
  <c r="C155" i="2" s="1"/>
  <c r="U136" i="2"/>
  <c r="S136" i="2"/>
  <c r="R136" i="2"/>
  <c r="Q136" i="2"/>
  <c r="P136" i="2"/>
  <c r="O136" i="2"/>
  <c r="N136" i="2"/>
  <c r="U135" i="2"/>
  <c r="S135" i="2"/>
  <c r="R135" i="2"/>
  <c r="Q135" i="2"/>
  <c r="P135" i="2"/>
  <c r="O135" i="2"/>
  <c r="N135" i="2"/>
  <c r="U134" i="2"/>
  <c r="S134" i="2"/>
  <c r="R134" i="2"/>
  <c r="Q134" i="2"/>
  <c r="P134" i="2"/>
  <c r="O134" i="2"/>
  <c r="N134" i="2"/>
  <c r="U133" i="2"/>
  <c r="S133" i="2"/>
  <c r="R133" i="2"/>
  <c r="Q133" i="2"/>
  <c r="P133" i="2"/>
  <c r="O133" i="2"/>
  <c r="N133" i="2"/>
  <c r="U132" i="2"/>
  <c r="S132" i="2"/>
  <c r="R132" i="2"/>
  <c r="Q132" i="2"/>
  <c r="P132" i="2"/>
  <c r="O132" i="2"/>
  <c r="N132" i="2"/>
  <c r="L132" i="2" s="1"/>
  <c r="C151" i="2" s="1"/>
  <c r="C150" i="2" s="1"/>
  <c r="U131" i="2"/>
  <c r="S131" i="2"/>
  <c r="R131" i="2"/>
  <c r="Q131" i="2"/>
  <c r="P131" i="2"/>
  <c r="O131" i="2"/>
  <c r="X131" i="2" s="1"/>
  <c r="N131" i="2"/>
  <c r="U130" i="2"/>
  <c r="S130" i="2"/>
  <c r="R130" i="2"/>
  <c r="Q130" i="2"/>
  <c r="P130" i="2"/>
  <c r="O130" i="2"/>
  <c r="N130" i="2"/>
  <c r="L130" i="2" s="1"/>
  <c r="C149" i="2" s="1"/>
  <c r="C148" i="2" s="1"/>
  <c r="U129" i="2"/>
  <c r="S129" i="2"/>
  <c r="R129" i="2"/>
  <c r="Q129" i="2"/>
  <c r="P129" i="2"/>
  <c r="O129" i="2"/>
  <c r="N129" i="2"/>
  <c r="L129" i="2" s="1"/>
  <c r="U128" i="2"/>
  <c r="S128" i="2"/>
  <c r="R128" i="2"/>
  <c r="Q128" i="2"/>
  <c r="P128" i="2"/>
  <c r="O128" i="2"/>
  <c r="N128" i="2"/>
  <c r="U127" i="2"/>
  <c r="S127" i="2"/>
  <c r="R127" i="2"/>
  <c r="Q127" i="2"/>
  <c r="P127" i="2"/>
  <c r="O127" i="2"/>
  <c r="N127" i="2"/>
  <c r="U126" i="2"/>
  <c r="S126" i="2"/>
  <c r="R126" i="2"/>
  <c r="Q126" i="2"/>
  <c r="P126" i="2"/>
  <c r="O126" i="2"/>
  <c r="N126" i="2"/>
  <c r="U125" i="2"/>
  <c r="S125" i="2"/>
  <c r="R125" i="2"/>
  <c r="Q125" i="2"/>
  <c r="P125" i="2"/>
  <c r="O125" i="2"/>
  <c r="N125" i="2"/>
  <c r="C125" i="2"/>
  <c r="C124" i="2" s="1"/>
  <c r="U124" i="2"/>
  <c r="S124" i="2"/>
  <c r="R124" i="2"/>
  <c r="Q124" i="2"/>
  <c r="P124" i="2"/>
  <c r="O124" i="2"/>
  <c r="N124" i="2"/>
  <c r="L124" i="2" s="1"/>
  <c r="U123" i="2"/>
  <c r="S123" i="2"/>
  <c r="R123" i="2"/>
  <c r="Q123" i="2"/>
  <c r="P123" i="2"/>
  <c r="O123" i="2"/>
  <c r="X123" i="2" s="1"/>
  <c r="N123" i="2"/>
  <c r="U122" i="2"/>
  <c r="S122" i="2"/>
  <c r="R122" i="2"/>
  <c r="Q122" i="2"/>
  <c r="P122" i="2"/>
  <c r="O122" i="2"/>
  <c r="N122" i="2"/>
  <c r="L122" i="2" s="1"/>
  <c r="U121" i="2"/>
  <c r="S121" i="2"/>
  <c r="R121" i="2"/>
  <c r="Q121" i="2"/>
  <c r="P121" i="2"/>
  <c r="O121" i="2"/>
  <c r="N121" i="2"/>
  <c r="L121" i="2" s="1"/>
  <c r="C140" i="2" s="1"/>
  <c r="C139" i="2" s="1"/>
  <c r="U120" i="2"/>
  <c r="S120" i="2"/>
  <c r="R120" i="2"/>
  <c r="Q120" i="2"/>
  <c r="P120" i="2"/>
  <c r="O120" i="2"/>
  <c r="N120" i="2"/>
  <c r="X120" i="2" s="1"/>
  <c r="U119" i="2"/>
  <c r="S119" i="2"/>
  <c r="R119" i="2"/>
  <c r="Q119" i="2"/>
  <c r="P119" i="2"/>
  <c r="O119" i="2"/>
  <c r="N119" i="2"/>
  <c r="U118" i="2"/>
  <c r="S118" i="2"/>
  <c r="R118" i="2"/>
  <c r="Q118" i="2"/>
  <c r="P118" i="2"/>
  <c r="O118" i="2"/>
  <c r="N118" i="2"/>
  <c r="U117" i="2"/>
  <c r="S117" i="2"/>
  <c r="R117" i="2"/>
  <c r="Q117" i="2"/>
  <c r="P117" i="2"/>
  <c r="O117" i="2"/>
  <c r="N117" i="2"/>
  <c r="U116" i="2"/>
  <c r="S116" i="2"/>
  <c r="R116" i="2"/>
  <c r="Q116" i="2"/>
  <c r="P116" i="2"/>
  <c r="O116" i="2"/>
  <c r="N116" i="2"/>
  <c r="L116" i="2" s="1"/>
  <c r="U115" i="2"/>
  <c r="S115" i="2"/>
  <c r="R115" i="2"/>
  <c r="Q115" i="2"/>
  <c r="P115" i="2"/>
  <c r="O115" i="2"/>
  <c r="N115" i="2"/>
  <c r="U114" i="2"/>
  <c r="S114" i="2"/>
  <c r="R114" i="2"/>
  <c r="Q114" i="2"/>
  <c r="X114" i="2" s="1"/>
  <c r="P114" i="2"/>
  <c r="O114" i="2"/>
  <c r="N114" i="2"/>
  <c r="L114" i="2"/>
  <c r="U113" i="2"/>
  <c r="S113" i="2"/>
  <c r="R113" i="2"/>
  <c r="Q113" i="2"/>
  <c r="X113" i="2" s="1"/>
  <c r="P113" i="2"/>
  <c r="O113" i="2"/>
  <c r="N113" i="2"/>
  <c r="L113" i="2"/>
  <c r="C132" i="2" s="1"/>
  <c r="C131" i="2" s="1"/>
  <c r="U112" i="2"/>
  <c r="S112" i="2"/>
  <c r="R112" i="2"/>
  <c r="Q112" i="2"/>
  <c r="P112" i="2"/>
  <c r="O112" i="2"/>
  <c r="N112" i="2"/>
  <c r="U111" i="2"/>
  <c r="S111" i="2"/>
  <c r="R111" i="2"/>
  <c r="Q111" i="2"/>
  <c r="P111" i="2"/>
  <c r="O111" i="2"/>
  <c r="N111" i="2"/>
  <c r="U110" i="2"/>
  <c r="S110" i="2"/>
  <c r="R110" i="2"/>
  <c r="Q110" i="2"/>
  <c r="P110" i="2"/>
  <c r="O110" i="2"/>
  <c r="N110" i="2"/>
  <c r="U109" i="2"/>
  <c r="S109" i="2"/>
  <c r="R109" i="2"/>
  <c r="Q109" i="2"/>
  <c r="P109" i="2"/>
  <c r="O109" i="2"/>
  <c r="N109" i="2"/>
  <c r="U108" i="2"/>
  <c r="S108" i="2"/>
  <c r="R108" i="2"/>
  <c r="Q108" i="2"/>
  <c r="X108" i="2" s="1"/>
  <c r="P108" i="2"/>
  <c r="O108" i="2"/>
  <c r="N108" i="2"/>
  <c r="L108" i="2"/>
  <c r="C127" i="2" s="1"/>
  <c r="C126" i="2" s="1"/>
  <c r="U107" i="2"/>
  <c r="S107" i="2"/>
  <c r="R107" i="2"/>
  <c r="Q107" i="2"/>
  <c r="P107" i="2"/>
  <c r="O107" i="2"/>
  <c r="N107" i="2"/>
  <c r="U106" i="2"/>
  <c r="S106" i="2"/>
  <c r="R106" i="2"/>
  <c r="Q106" i="2"/>
  <c r="P106" i="2"/>
  <c r="O106" i="2"/>
  <c r="N106" i="2"/>
  <c r="U105" i="2"/>
  <c r="S105" i="2"/>
  <c r="R105" i="2"/>
  <c r="Q105" i="2"/>
  <c r="P105" i="2"/>
  <c r="O105" i="2"/>
  <c r="N105" i="2"/>
  <c r="L105" i="2" s="1"/>
  <c r="U104" i="2"/>
  <c r="S104" i="2"/>
  <c r="R104" i="2"/>
  <c r="Q104" i="2"/>
  <c r="P104" i="2"/>
  <c r="O104" i="2"/>
  <c r="N104" i="2"/>
  <c r="U103" i="2"/>
  <c r="S103" i="2"/>
  <c r="R103" i="2"/>
  <c r="Q103" i="2"/>
  <c r="P103" i="2"/>
  <c r="O103" i="2"/>
  <c r="N103" i="2"/>
  <c r="U102" i="2"/>
  <c r="S102" i="2"/>
  <c r="R102" i="2"/>
  <c r="Q102" i="2"/>
  <c r="P102" i="2"/>
  <c r="O102" i="2"/>
  <c r="N102" i="2"/>
  <c r="U101" i="2"/>
  <c r="S101" i="2"/>
  <c r="R101" i="2"/>
  <c r="Q101" i="2"/>
  <c r="P101" i="2"/>
  <c r="O101" i="2"/>
  <c r="N101" i="2"/>
  <c r="U100" i="2"/>
  <c r="S100" i="2"/>
  <c r="R100" i="2"/>
  <c r="Q100" i="2"/>
  <c r="P100" i="2"/>
  <c r="O100" i="2"/>
  <c r="N100" i="2"/>
  <c r="L100" i="2" s="1"/>
  <c r="C117" i="2" s="1"/>
  <c r="C116" i="2" s="1"/>
  <c r="U99" i="2"/>
  <c r="S99" i="2"/>
  <c r="R99" i="2"/>
  <c r="Q99" i="2"/>
  <c r="P99" i="2"/>
  <c r="O99" i="2"/>
  <c r="X99" i="2" s="1"/>
  <c r="N99" i="2"/>
  <c r="U98" i="2"/>
  <c r="S98" i="2"/>
  <c r="R98" i="2"/>
  <c r="Q98" i="2"/>
  <c r="P98" i="2"/>
  <c r="O98" i="2"/>
  <c r="N98" i="2"/>
  <c r="L98" i="2" s="1"/>
  <c r="C115" i="2" s="1"/>
  <c r="C114" i="2" s="1"/>
  <c r="U97" i="2"/>
  <c r="S97" i="2"/>
  <c r="R97" i="2"/>
  <c r="Q97" i="2"/>
  <c r="P97" i="2"/>
  <c r="O97" i="2"/>
  <c r="N97" i="2"/>
  <c r="L97" i="2" s="1"/>
  <c r="U96" i="2"/>
  <c r="S96" i="2"/>
  <c r="R96" i="2"/>
  <c r="Q96" i="2"/>
  <c r="P96" i="2"/>
  <c r="O96" i="2"/>
  <c r="N96" i="2"/>
  <c r="X96" i="2" s="1"/>
  <c r="U95" i="2"/>
  <c r="S95" i="2"/>
  <c r="R95" i="2"/>
  <c r="Q95" i="2"/>
  <c r="P95" i="2"/>
  <c r="O95" i="2"/>
  <c r="N95" i="2"/>
  <c r="U94" i="2"/>
  <c r="S94" i="2"/>
  <c r="R94" i="2"/>
  <c r="Q94" i="2"/>
  <c r="P94" i="2"/>
  <c r="O94" i="2"/>
  <c r="N94" i="2"/>
  <c r="U93" i="2"/>
  <c r="S93" i="2"/>
  <c r="R93" i="2"/>
  <c r="Q93" i="2"/>
  <c r="P93" i="2"/>
  <c r="O93" i="2"/>
  <c r="N93" i="2"/>
  <c r="U92" i="2"/>
  <c r="S92" i="2"/>
  <c r="R92" i="2"/>
  <c r="Q92" i="2"/>
  <c r="P92" i="2"/>
  <c r="O92" i="2"/>
  <c r="N92" i="2"/>
  <c r="L92" i="2" s="1"/>
  <c r="U91" i="2"/>
  <c r="S91" i="2"/>
  <c r="R91" i="2"/>
  <c r="Q91" i="2"/>
  <c r="P91" i="2"/>
  <c r="O91" i="2"/>
  <c r="N91" i="2"/>
  <c r="U90" i="2"/>
  <c r="S90" i="2"/>
  <c r="R90" i="2"/>
  <c r="Q90" i="2"/>
  <c r="X90" i="2" s="1"/>
  <c r="P90" i="2"/>
  <c r="O90" i="2"/>
  <c r="N90" i="2"/>
  <c r="L90" i="2"/>
  <c r="U89" i="2"/>
  <c r="S89" i="2"/>
  <c r="R89" i="2"/>
  <c r="Q89" i="2"/>
  <c r="X89" i="2" s="1"/>
  <c r="P89" i="2"/>
  <c r="O89" i="2"/>
  <c r="N89" i="2"/>
  <c r="L89" i="2"/>
  <c r="C106" i="2" s="1"/>
  <c r="C105" i="2" s="1"/>
  <c r="U88" i="2"/>
  <c r="S88" i="2"/>
  <c r="R88" i="2"/>
  <c r="Q88" i="2"/>
  <c r="P88" i="2"/>
  <c r="O88" i="2"/>
  <c r="N88" i="2"/>
  <c r="U87" i="2"/>
  <c r="S87" i="2"/>
  <c r="R87" i="2"/>
  <c r="Q87" i="2"/>
  <c r="P87" i="2"/>
  <c r="O87" i="2"/>
  <c r="N87" i="2"/>
  <c r="U86" i="2"/>
  <c r="S86" i="2"/>
  <c r="R86" i="2"/>
  <c r="Q86" i="2"/>
  <c r="P86" i="2"/>
  <c r="O86" i="2"/>
  <c r="N86" i="2"/>
  <c r="U85" i="2"/>
  <c r="S85" i="2"/>
  <c r="R85" i="2"/>
  <c r="Q85" i="2"/>
  <c r="P85" i="2"/>
  <c r="O85" i="2"/>
  <c r="N85" i="2"/>
  <c r="U84" i="2"/>
  <c r="S84" i="2"/>
  <c r="R84" i="2"/>
  <c r="Q84" i="2"/>
  <c r="X84" i="2" s="1"/>
  <c r="P84" i="2"/>
  <c r="O84" i="2"/>
  <c r="N84" i="2"/>
  <c r="L84" i="2"/>
  <c r="C101" i="2" s="1"/>
  <c r="U83" i="2"/>
  <c r="S83" i="2"/>
  <c r="R83" i="2"/>
  <c r="Q83" i="2"/>
  <c r="P83" i="2"/>
  <c r="O83" i="2"/>
  <c r="N83" i="2"/>
  <c r="U82" i="2"/>
  <c r="S82" i="2"/>
  <c r="R82" i="2"/>
  <c r="Q82" i="2"/>
  <c r="P82" i="2"/>
  <c r="O82" i="2"/>
  <c r="N82" i="2"/>
  <c r="U81" i="2"/>
  <c r="S81" i="2"/>
  <c r="R81" i="2"/>
  <c r="Q81" i="2"/>
  <c r="P81" i="2"/>
  <c r="O81" i="2"/>
  <c r="N81" i="2"/>
  <c r="U80" i="2"/>
  <c r="S80" i="2"/>
  <c r="R80" i="2"/>
  <c r="Q80" i="2"/>
  <c r="P80" i="2"/>
  <c r="O80" i="2"/>
  <c r="N80" i="2"/>
  <c r="C80" i="2"/>
  <c r="C79" i="2" s="1"/>
  <c r="U79" i="2"/>
  <c r="S79" i="2"/>
  <c r="R79" i="2"/>
  <c r="Q79" i="2"/>
  <c r="P79" i="2"/>
  <c r="O79" i="2"/>
  <c r="N79" i="2"/>
  <c r="U78" i="2"/>
  <c r="S78" i="2"/>
  <c r="R78" i="2"/>
  <c r="Q78" i="2"/>
  <c r="P78" i="2"/>
  <c r="O78" i="2"/>
  <c r="N78" i="2"/>
  <c r="U77" i="2"/>
  <c r="S77" i="2"/>
  <c r="R77" i="2"/>
  <c r="Q77" i="2"/>
  <c r="P77" i="2"/>
  <c r="O77" i="2"/>
  <c r="N77" i="2"/>
  <c r="U76" i="2"/>
  <c r="S76" i="2"/>
  <c r="R76" i="2"/>
  <c r="Q76" i="2"/>
  <c r="P76" i="2"/>
  <c r="O76" i="2"/>
  <c r="N76" i="2"/>
  <c r="U75" i="2"/>
  <c r="S75" i="2"/>
  <c r="R75" i="2"/>
  <c r="Q75" i="2"/>
  <c r="P75" i="2"/>
  <c r="O75" i="2"/>
  <c r="N75" i="2"/>
  <c r="U74" i="2"/>
  <c r="S74" i="2"/>
  <c r="R74" i="2"/>
  <c r="Q74" i="2"/>
  <c r="P74" i="2"/>
  <c r="O74" i="2"/>
  <c r="N74" i="2"/>
  <c r="U73" i="2"/>
  <c r="S73" i="2"/>
  <c r="R73" i="2"/>
  <c r="Q73" i="2"/>
  <c r="P73" i="2"/>
  <c r="O73" i="2"/>
  <c r="N73" i="2"/>
  <c r="U72" i="2"/>
  <c r="S72" i="2"/>
  <c r="R72" i="2"/>
  <c r="Q72" i="2"/>
  <c r="P72" i="2"/>
  <c r="O72" i="2"/>
  <c r="N72" i="2"/>
  <c r="U71" i="2"/>
  <c r="S71" i="2"/>
  <c r="R71" i="2"/>
  <c r="Q71" i="2"/>
  <c r="P71" i="2"/>
  <c r="O71" i="2"/>
  <c r="N71" i="2"/>
  <c r="U70" i="2"/>
  <c r="S70" i="2"/>
  <c r="R70" i="2"/>
  <c r="Q70" i="2"/>
  <c r="P70" i="2"/>
  <c r="O70" i="2"/>
  <c r="N70" i="2"/>
  <c r="C70" i="2"/>
  <c r="U69" i="2"/>
  <c r="S69" i="2"/>
  <c r="R69" i="2"/>
  <c r="Q69" i="2"/>
  <c r="P69" i="2"/>
  <c r="O69" i="2"/>
  <c r="N69" i="2"/>
  <c r="U68" i="2"/>
  <c r="S68" i="2"/>
  <c r="R68" i="2"/>
  <c r="Q68" i="2"/>
  <c r="P68" i="2"/>
  <c r="O68" i="2"/>
  <c r="N68" i="2"/>
  <c r="U67" i="2"/>
  <c r="S67" i="2"/>
  <c r="R67" i="2"/>
  <c r="Q67" i="2"/>
  <c r="P67" i="2"/>
  <c r="O67" i="2"/>
  <c r="N67" i="2"/>
  <c r="U66" i="2"/>
  <c r="S66" i="2"/>
  <c r="R66" i="2"/>
  <c r="Q66" i="2"/>
  <c r="P66" i="2"/>
  <c r="O66" i="2"/>
  <c r="N66" i="2"/>
  <c r="U65" i="2"/>
  <c r="S65" i="2"/>
  <c r="R65" i="2"/>
  <c r="Q65" i="2"/>
  <c r="P65" i="2"/>
  <c r="O65" i="2"/>
  <c r="N65" i="2"/>
  <c r="U64" i="2"/>
  <c r="S64" i="2"/>
  <c r="R64" i="2"/>
  <c r="Q64" i="2"/>
  <c r="P64" i="2"/>
  <c r="O64" i="2"/>
  <c r="N64" i="2"/>
  <c r="U63" i="2"/>
  <c r="S63" i="2"/>
  <c r="R63" i="2"/>
  <c r="Q63" i="2"/>
  <c r="P63" i="2"/>
  <c r="O63" i="2"/>
  <c r="N63" i="2"/>
  <c r="U62" i="2"/>
  <c r="S62" i="2"/>
  <c r="R62" i="2"/>
  <c r="Q62" i="2"/>
  <c r="P62" i="2"/>
  <c r="O62" i="2"/>
  <c r="N62" i="2"/>
  <c r="U61" i="2"/>
  <c r="S61" i="2"/>
  <c r="R61" i="2"/>
  <c r="Q61" i="2"/>
  <c r="P61" i="2"/>
  <c r="O61" i="2"/>
  <c r="N61" i="2"/>
  <c r="U60" i="2"/>
  <c r="S60" i="2"/>
  <c r="R60" i="2"/>
  <c r="Q60" i="2"/>
  <c r="P60" i="2"/>
  <c r="O60" i="2"/>
  <c r="N60" i="2"/>
  <c r="U59" i="2"/>
  <c r="S59" i="2"/>
  <c r="R59" i="2"/>
  <c r="Q59" i="2"/>
  <c r="P59" i="2"/>
  <c r="O59" i="2"/>
  <c r="N59" i="2"/>
  <c r="U58" i="2"/>
  <c r="S58" i="2"/>
  <c r="R58" i="2"/>
  <c r="Q58" i="2"/>
  <c r="P58" i="2"/>
  <c r="O58" i="2"/>
  <c r="N58" i="2"/>
  <c r="U57" i="2"/>
  <c r="S57" i="2"/>
  <c r="R57" i="2"/>
  <c r="Q57" i="2"/>
  <c r="P57" i="2"/>
  <c r="O57" i="2"/>
  <c r="N57" i="2"/>
  <c r="U56" i="2"/>
  <c r="S56" i="2"/>
  <c r="R56" i="2"/>
  <c r="Q56" i="2"/>
  <c r="P56" i="2"/>
  <c r="O56" i="2"/>
  <c r="N56" i="2"/>
  <c r="U55" i="2"/>
  <c r="S55" i="2"/>
  <c r="R55" i="2"/>
  <c r="Q55" i="2"/>
  <c r="P55" i="2"/>
  <c r="O55" i="2"/>
  <c r="N55" i="2"/>
  <c r="U54" i="2"/>
  <c r="S54" i="2"/>
  <c r="R54" i="2"/>
  <c r="Q54" i="2"/>
  <c r="P54" i="2"/>
  <c r="O54" i="2"/>
  <c r="N54" i="2"/>
  <c r="C54" i="2"/>
  <c r="C53" i="2" s="1"/>
  <c r="C46" i="2" s="1"/>
  <c r="U53" i="2"/>
  <c r="S53" i="2"/>
  <c r="R53" i="2"/>
  <c r="Q53" i="2"/>
  <c r="P53" i="2"/>
  <c r="O53" i="2"/>
  <c r="N53" i="2"/>
  <c r="U52" i="2"/>
  <c r="S52" i="2"/>
  <c r="R52" i="2"/>
  <c r="Q52" i="2"/>
  <c r="P52" i="2"/>
  <c r="O52" i="2"/>
  <c r="N52" i="2"/>
  <c r="C52" i="2"/>
  <c r="C51" i="2" s="1"/>
  <c r="U51" i="2"/>
  <c r="S51" i="2"/>
  <c r="R51" i="2"/>
  <c r="Q51" i="2"/>
  <c r="P51" i="2"/>
  <c r="O51" i="2"/>
  <c r="N51" i="2"/>
  <c r="U50" i="2"/>
  <c r="S50" i="2"/>
  <c r="R50" i="2"/>
  <c r="Q50" i="2"/>
  <c r="P50" i="2"/>
  <c r="O50" i="2"/>
  <c r="N50" i="2"/>
  <c r="C50" i="2"/>
  <c r="C49" i="2" s="1"/>
  <c r="U49" i="2"/>
  <c r="S49" i="2"/>
  <c r="R49" i="2"/>
  <c r="Q49" i="2"/>
  <c r="P49" i="2"/>
  <c r="O49" i="2"/>
  <c r="N49" i="2"/>
  <c r="U48" i="2"/>
  <c r="S48" i="2"/>
  <c r="R48" i="2"/>
  <c r="Q48" i="2"/>
  <c r="P48" i="2"/>
  <c r="O48" i="2"/>
  <c r="N48" i="2"/>
  <c r="C48" i="2"/>
  <c r="C47" i="2" s="1"/>
  <c r="U47" i="2"/>
  <c r="S47" i="2"/>
  <c r="R47" i="2"/>
  <c r="Q47" i="2"/>
  <c r="P47" i="2"/>
  <c r="O47" i="2"/>
  <c r="N47" i="2"/>
  <c r="U46" i="2"/>
  <c r="S46" i="2"/>
  <c r="R46" i="2"/>
  <c r="Q46" i="2"/>
  <c r="P46" i="2"/>
  <c r="O46" i="2"/>
  <c r="N46" i="2"/>
  <c r="U45" i="2"/>
  <c r="S45" i="2"/>
  <c r="R45" i="2"/>
  <c r="Q45" i="2"/>
  <c r="P45" i="2"/>
  <c r="O45" i="2"/>
  <c r="N45" i="2"/>
  <c r="U44" i="2"/>
  <c r="S44" i="2"/>
  <c r="R44" i="2"/>
  <c r="Q44" i="2"/>
  <c r="P44" i="2"/>
  <c r="O44" i="2"/>
  <c r="N44" i="2"/>
  <c r="U43" i="2"/>
  <c r="S43" i="2"/>
  <c r="R43" i="2"/>
  <c r="Q43" i="2"/>
  <c r="P43" i="2"/>
  <c r="O43" i="2"/>
  <c r="N43" i="2"/>
  <c r="U42" i="2"/>
  <c r="S42" i="2"/>
  <c r="R42" i="2"/>
  <c r="Q42" i="2"/>
  <c r="P42" i="2"/>
  <c r="O42" i="2"/>
  <c r="N42" i="2"/>
  <c r="U41" i="2"/>
  <c r="S41" i="2"/>
  <c r="R41" i="2"/>
  <c r="Q41" i="2"/>
  <c r="P41" i="2"/>
  <c r="O41" i="2"/>
  <c r="N41" i="2"/>
  <c r="C41" i="2"/>
  <c r="C40" i="2" s="1"/>
  <c r="U40" i="2"/>
  <c r="S40" i="2"/>
  <c r="R40" i="2"/>
  <c r="Q40" i="2"/>
  <c r="P40" i="2"/>
  <c r="O40" i="2"/>
  <c r="N40" i="2"/>
  <c r="L39" i="2"/>
  <c r="C39" i="2"/>
  <c r="U38" i="2"/>
  <c r="S38" i="2"/>
  <c r="R38" i="2"/>
  <c r="Q38" i="2"/>
  <c r="P38" i="2"/>
  <c r="O38" i="2"/>
  <c r="L38" i="2" s="1"/>
  <c r="C45" i="2" s="1"/>
  <c r="C44" i="2" s="1"/>
  <c r="N38" i="2"/>
  <c r="C38" i="2"/>
  <c r="U37" i="2"/>
  <c r="S37" i="2"/>
  <c r="R37" i="2"/>
  <c r="Q37" i="2"/>
  <c r="P37" i="2"/>
  <c r="O37" i="2"/>
  <c r="N37" i="2"/>
  <c r="U36" i="2"/>
  <c r="S36" i="2"/>
  <c r="R36" i="2"/>
  <c r="Q36" i="2"/>
  <c r="P36" i="2"/>
  <c r="O36" i="2"/>
  <c r="L36" i="2" s="1"/>
  <c r="C43" i="2" s="1"/>
  <c r="C42" i="2" s="1"/>
  <c r="N36" i="2"/>
  <c r="U35" i="2"/>
  <c r="S35" i="2"/>
  <c r="R35" i="2"/>
  <c r="Q35" i="2"/>
  <c r="P35" i="2"/>
  <c r="O35" i="2"/>
  <c r="N35" i="2"/>
  <c r="U34" i="2"/>
  <c r="S34" i="2"/>
  <c r="R34" i="2"/>
  <c r="Q34" i="2"/>
  <c r="P34" i="2"/>
  <c r="O34" i="2"/>
  <c r="N34" i="2"/>
  <c r="U33" i="2"/>
  <c r="S33" i="2"/>
  <c r="R33" i="2"/>
  <c r="Q33" i="2"/>
  <c r="P33" i="2"/>
  <c r="O33" i="2"/>
  <c r="N33" i="2"/>
  <c r="U32" i="2"/>
  <c r="S32" i="2"/>
  <c r="R32" i="2"/>
  <c r="Q32" i="2"/>
  <c r="P32" i="2"/>
  <c r="L32" i="2" s="1"/>
  <c r="C35" i="2" s="1"/>
  <c r="O32" i="2"/>
  <c r="N32" i="2"/>
  <c r="U31" i="2"/>
  <c r="S31" i="2"/>
  <c r="R31" i="2"/>
  <c r="Q31" i="2"/>
  <c r="P31" i="2"/>
  <c r="O31" i="2"/>
  <c r="N31" i="2"/>
  <c r="U30" i="2"/>
  <c r="S30" i="2"/>
  <c r="R30" i="2"/>
  <c r="Q30" i="2"/>
  <c r="P30" i="2"/>
  <c r="O30" i="2"/>
  <c r="L30" i="2" s="1"/>
  <c r="N30" i="2"/>
  <c r="U29" i="2"/>
  <c r="S29" i="2"/>
  <c r="R29" i="2"/>
  <c r="Q29" i="2"/>
  <c r="P29" i="2"/>
  <c r="O29" i="2"/>
  <c r="N29" i="2"/>
  <c r="U28" i="2"/>
  <c r="S28" i="2"/>
  <c r="R28" i="2"/>
  <c r="Q28" i="2"/>
  <c r="P28" i="2"/>
  <c r="O28" i="2"/>
  <c r="N28" i="2"/>
  <c r="L28" i="2"/>
  <c r="C31" i="2" s="1"/>
  <c r="U27" i="2"/>
  <c r="S27" i="2"/>
  <c r="R27" i="2"/>
  <c r="Q27" i="2"/>
  <c r="P27" i="2"/>
  <c r="O27" i="2"/>
  <c r="N27" i="2"/>
  <c r="U26" i="2"/>
  <c r="S26" i="2"/>
  <c r="R26" i="2"/>
  <c r="Q26" i="2"/>
  <c r="P26" i="2"/>
  <c r="O26" i="2"/>
  <c r="N26" i="2"/>
  <c r="U25" i="2"/>
  <c r="S25" i="2"/>
  <c r="R25" i="2"/>
  <c r="Q25" i="2"/>
  <c r="P25" i="2"/>
  <c r="O25" i="2"/>
  <c r="N25" i="2"/>
  <c r="U24" i="2"/>
  <c r="S24" i="2"/>
  <c r="R24" i="2"/>
  <c r="Q24" i="2"/>
  <c r="P24" i="2"/>
  <c r="O24" i="2"/>
  <c r="L24" i="2" s="1"/>
  <c r="N24" i="2"/>
  <c r="U23" i="2"/>
  <c r="S23" i="2"/>
  <c r="R23" i="2"/>
  <c r="Q23" i="2"/>
  <c r="P23" i="2"/>
  <c r="O23" i="2"/>
  <c r="N23" i="2"/>
  <c r="U22" i="2"/>
  <c r="S22" i="2"/>
  <c r="R22" i="2"/>
  <c r="Q22" i="2"/>
  <c r="P22" i="2"/>
  <c r="O22" i="2"/>
  <c r="N22" i="2"/>
  <c r="U21" i="2"/>
  <c r="S21" i="2"/>
  <c r="R21" i="2"/>
  <c r="Q21" i="2"/>
  <c r="P21" i="2"/>
  <c r="O21" i="2"/>
  <c r="N21" i="2"/>
  <c r="U20" i="2"/>
  <c r="S20" i="2"/>
  <c r="R20" i="2"/>
  <c r="Q20" i="2"/>
  <c r="P20" i="2"/>
  <c r="O20" i="2"/>
  <c r="N20" i="2"/>
  <c r="L20" i="2"/>
  <c r="C23" i="2" s="1"/>
  <c r="C22" i="2" s="1"/>
  <c r="U19" i="2"/>
  <c r="S19" i="2"/>
  <c r="R19" i="2"/>
  <c r="Q19" i="2"/>
  <c r="P19" i="2"/>
  <c r="O19" i="2"/>
  <c r="N19" i="2"/>
  <c r="U18" i="2"/>
  <c r="S18" i="2"/>
  <c r="R18" i="2"/>
  <c r="Q18" i="2"/>
  <c r="P18" i="2"/>
  <c r="O18" i="2"/>
  <c r="N18" i="2"/>
  <c r="U17" i="2"/>
  <c r="S17" i="2"/>
  <c r="R17" i="2"/>
  <c r="Q17" i="2"/>
  <c r="P17" i="2"/>
  <c r="O17" i="2"/>
  <c r="N17" i="2"/>
  <c r="U16" i="2"/>
  <c r="S16" i="2"/>
  <c r="R16" i="2"/>
  <c r="Q16" i="2"/>
  <c r="P16" i="2"/>
  <c r="O16" i="2"/>
  <c r="N16" i="2"/>
  <c r="L16" i="2" s="1"/>
  <c r="C16" i="2"/>
  <c r="C15" i="2" s="1"/>
  <c r="U15" i="2"/>
  <c r="S15" i="2"/>
  <c r="R15" i="2"/>
  <c r="Q15" i="2"/>
  <c r="P15" i="2"/>
  <c r="O15" i="2"/>
  <c r="N15" i="2"/>
  <c r="U14" i="2"/>
  <c r="S14" i="2"/>
  <c r="R14" i="2"/>
  <c r="Q14" i="2"/>
  <c r="P14" i="2"/>
  <c r="O14" i="2"/>
  <c r="L14" i="2" s="1"/>
  <c r="N14" i="2"/>
  <c r="U13" i="2"/>
  <c r="S13" i="2"/>
  <c r="R13" i="2"/>
  <c r="Q13" i="2"/>
  <c r="P13" i="2"/>
  <c r="O13" i="2"/>
  <c r="N13" i="2"/>
  <c r="U12" i="2"/>
  <c r="S12" i="2"/>
  <c r="R12" i="2"/>
  <c r="Q12" i="2"/>
  <c r="P12" i="2"/>
  <c r="O12" i="2"/>
  <c r="N12" i="2"/>
  <c r="L12" i="2" s="1"/>
  <c r="C14" i="2" s="1"/>
  <c r="U11" i="2"/>
  <c r="S11" i="2"/>
  <c r="R11" i="2"/>
  <c r="Q11" i="2"/>
  <c r="P11" i="2"/>
  <c r="O11" i="2"/>
  <c r="N11" i="2"/>
  <c r="L11" i="2" s="1"/>
  <c r="C13" i="2" s="1"/>
  <c r="C11" i="2"/>
  <c r="U10" i="2"/>
  <c r="S10" i="2"/>
  <c r="R10" i="2"/>
  <c r="Q10" i="2"/>
  <c r="P10" i="2"/>
  <c r="O10" i="2"/>
  <c r="N10" i="2"/>
  <c r="C10" i="2"/>
  <c r="U9" i="2"/>
  <c r="S9" i="2"/>
  <c r="R9" i="2"/>
  <c r="Q9" i="2"/>
  <c r="P9" i="2"/>
  <c r="O9" i="2"/>
  <c r="N9" i="2"/>
  <c r="N6" i="2" s="1"/>
  <c r="U8" i="2"/>
  <c r="S8" i="2"/>
  <c r="R8" i="2"/>
  <c r="Q8" i="2"/>
  <c r="P8" i="2"/>
  <c r="O8" i="2"/>
  <c r="N8" i="2"/>
  <c r="L8" i="2"/>
  <c r="U7" i="2"/>
  <c r="S7" i="2"/>
  <c r="R7" i="2"/>
  <c r="Q7" i="2"/>
  <c r="P7" i="2"/>
  <c r="O7" i="2"/>
  <c r="N7" i="2"/>
  <c r="W6" i="2"/>
  <c r="V6" i="2"/>
  <c r="B1" i="2"/>
  <c r="S6" i="2" l="1"/>
  <c r="L17" i="2"/>
  <c r="L19" i="2"/>
  <c r="L37" i="2"/>
  <c r="L13" i="2"/>
  <c r="L29" i="2"/>
  <c r="C32" i="2" s="1"/>
  <c r="L31" i="2"/>
  <c r="C34" i="2" s="1"/>
  <c r="C33" i="2" s="1"/>
  <c r="X88" i="2"/>
  <c r="X91" i="2"/>
  <c r="L140" i="2"/>
  <c r="X141" i="2"/>
  <c r="X144" i="2"/>
  <c r="X148" i="2"/>
  <c r="X151" i="2"/>
  <c r="X153" i="2"/>
  <c r="X154" i="2"/>
  <c r="X159" i="2"/>
  <c r="X160" i="2"/>
  <c r="X162" i="2"/>
  <c r="X352" i="2"/>
  <c r="X356" i="2"/>
  <c r="L361" i="2"/>
  <c r="C395" i="2" s="1"/>
  <c r="C394" i="2" s="1"/>
  <c r="X379" i="2"/>
  <c r="L379" i="2"/>
  <c r="C451" i="2" s="1"/>
  <c r="C450" i="2" s="1"/>
  <c r="X408" i="2"/>
  <c r="L408" i="2"/>
  <c r="Q6" i="2"/>
  <c r="L7" i="2"/>
  <c r="L22" i="2"/>
  <c r="C25" i="2" s="1"/>
  <c r="C24" i="2" s="1"/>
  <c r="L25" i="2"/>
  <c r="C28" i="2" s="1"/>
  <c r="C27" i="2" s="1"/>
  <c r="L27" i="2"/>
  <c r="C30" i="2" s="1"/>
  <c r="C29" i="2" s="1"/>
  <c r="C26" i="2" s="1"/>
  <c r="L34" i="2"/>
  <c r="C37" i="2" s="1"/>
  <c r="C36" i="2" s="1"/>
  <c r="L15" i="2"/>
  <c r="C19" i="2" s="1"/>
  <c r="C18" i="2" s="1"/>
  <c r="R6" i="2"/>
  <c r="L18" i="2"/>
  <c r="C21" i="2" s="1"/>
  <c r="C20" i="2" s="1"/>
  <c r="L21" i="2"/>
  <c r="L23" i="2"/>
  <c r="L26" i="2"/>
  <c r="L33" i="2"/>
  <c r="L35" i="2"/>
  <c r="X100" i="2"/>
  <c r="X105" i="2"/>
  <c r="L106" i="2"/>
  <c r="C123" i="2" s="1"/>
  <c r="C122" i="2" s="1"/>
  <c r="X107" i="2"/>
  <c r="X124" i="2"/>
  <c r="X132" i="2"/>
  <c r="X135" i="2"/>
  <c r="X137" i="2"/>
  <c r="X138" i="2"/>
  <c r="L308" i="2"/>
  <c r="C331" i="2" s="1"/>
  <c r="C330" i="2" s="1"/>
  <c r="X312" i="2"/>
  <c r="X316" i="2"/>
  <c r="X371" i="2"/>
  <c r="L371" i="2"/>
  <c r="C443" i="2" s="1"/>
  <c r="C442" i="2" s="1"/>
  <c r="L372" i="2"/>
  <c r="L382" i="2"/>
  <c r="X384" i="2"/>
  <c r="X92" i="2"/>
  <c r="X97" i="2"/>
  <c r="X98" i="2"/>
  <c r="X104" i="2"/>
  <c r="X116" i="2"/>
  <c r="X121" i="2"/>
  <c r="X122" i="2"/>
  <c r="X129" i="2"/>
  <c r="X130" i="2"/>
  <c r="X133" i="2"/>
  <c r="X136" i="2"/>
  <c r="X139" i="2"/>
  <c r="L146" i="2"/>
  <c r="C165" i="2" s="1"/>
  <c r="X147" i="2"/>
  <c r="X156" i="2"/>
  <c r="X163" i="2"/>
  <c r="X164" i="2"/>
  <c r="X166" i="2"/>
  <c r="X362" i="2"/>
  <c r="L362" i="2"/>
  <c r="L366" i="2"/>
  <c r="L391" i="2"/>
  <c r="C683" i="2"/>
  <c r="L404" i="2"/>
  <c r="X409" i="2"/>
  <c r="L413" i="2"/>
  <c r="L414" i="2"/>
  <c r="C524" i="2" s="1"/>
  <c r="C523" i="2" s="1"/>
  <c r="L416" i="2"/>
  <c r="X423" i="2"/>
  <c r="X427" i="2"/>
  <c r="L439" i="2"/>
  <c r="C549" i="2" s="1"/>
  <c r="C548" i="2" s="1"/>
  <c r="L442" i="2"/>
  <c r="X444" i="2"/>
  <c r="L445" i="2"/>
  <c r="C555" i="2" s="1"/>
  <c r="C554" i="2" s="1"/>
  <c r="X446" i="2"/>
  <c r="X447" i="2"/>
  <c r="L452" i="2"/>
  <c r="C562" i="2" s="1"/>
  <c r="C561" i="2" s="1"/>
  <c r="L456" i="2"/>
  <c r="C566" i="2" s="1"/>
  <c r="C565" i="2" s="1"/>
  <c r="X457" i="2"/>
  <c r="X458" i="2"/>
  <c r="L461" i="2"/>
  <c r="L476" i="2"/>
  <c r="X477" i="2"/>
  <c r="L489" i="2"/>
  <c r="C613" i="2" s="1"/>
  <c r="L493" i="2"/>
  <c r="C617" i="2" s="1"/>
  <c r="L504" i="2"/>
  <c r="L514" i="2"/>
  <c r="C638" i="2" s="1"/>
  <c r="L518" i="2"/>
  <c r="L525" i="2"/>
  <c r="C649" i="2" s="1"/>
  <c r="C648" i="2" s="1"/>
  <c r="L534" i="2"/>
  <c r="C658" i="2" s="1"/>
  <c r="L541" i="2"/>
  <c r="C665" i="2" s="1"/>
  <c r="O544" i="2"/>
  <c r="L544" i="2" s="1"/>
  <c r="X106" i="2"/>
  <c r="X115" i="2"/>
  <c r="X134" i="2"/>
  <c r="X140" i="2"/>
  <c r="X143" i="2"/>
  <c r="X145" i="2"/>
  <c r="X146" i="2"/>
  <c r="X149" i="2"/>
  <c r="X152" i="2"/>
  <c r="X155" i="2"/>
  <c r="X158" i="2"/>
  <c r="X161" i="2"/>
  <c r="X328" i="2"/>
  <c r="X332" i="2"/>
  <c r="L368" i="2"/>
  <c r="X369" i="2"/>
  <c r="X377" i="2"/>
  <c r="X381" i="2"/>
  <c r="L392" i="2"/>
  <c r="C502" i="2" s="1"/>
  <c r="C501" i="2" s="1"/>
  <c r="X393" i="2"/>
  <c r="L394" i="2"/>
  <c r="C504" i="2" s="1"/>
  <c r="C503" i="2" s="1"/>
  <c r="X396" i="2"/>
  <c r="X400" i="2"/>
  <c r="L403" i="2"/>
  <c r="C513" i="2" s="1"/>
  <c r="C512" i="2" s="1"/>
  <c r="X405" i="2"/>
  <c r="L406" i="2"/>
  <c r="C407" i="2"/>
  <c r="C406" i="2" s="1"/>
  <c r="L443" i="2"/>
  <c r="C553" i="2" s="1"/>
  <c r="C552" i="2" s="1"/>
  <c r="L446" i="2"/>
  <c r="X449" i="2"/>
  <c r="L459" i="2"/>
  <c r="X465" i="2"/>
  <c r="L469" i="2"/>
  <c r="C579" i="2" s="1"/>
  <c r="C578" i="2" s="1"/>
  <c r="L472" i="2"/>
  <c r="L480" i="2"/>
  <c r="C604" i="2" s="1"/>
  <c r="C603" i="2" s="1"/>
  <c r="L484" i="2"/>
  <c r="C608" i="2" s="1"/>
  <c r="C607" i="2" s="1"/>
  <c r="L491" i="2"/>
  <c r="C615" i="2" s="1"/>
  <c r="C490" i="2"/>
  <c r="L501" i="2"/>
  <c r="C625" i="2" s="1"/>
  <c r="C624" i="2" s="1"/>
  <c r="L503" i="2"/>
  <c r="C627" i="2" s="1"/>
  <c r="C626" i="2" s="1"/>
  <c r="L506" i="2"/>
  <c r="L529" i="2"/>
  <c r="C653" i="2" s="1"/>
  <c r="C652" i="2" s="1"/>
  <c r="X296" i="2"/>
  <c r="X304" i="2"/>
  <c r="X308" i="2"/>
  <c r="X336" i="2"/>
  <c r="X340" i="2"/>
  <c r="X360" i="2"/>
  <c r="X370" i="2"/>
  <c r="L381" i="2"/>
  <c r="C453" i="2" s="1"/>
  <c r="C452" i="2" s="1"/>
  <c r="X388" i="2"/>
  <c r="L397" i="2"/>
  <c r="L398" i="2"/>
  <c r="C508" i="2" s="1"/>
  <c r="C507" i="2" s="1"/>
  <c r="X401" i="2"/>
  <c r="L405" i="2"/>
  <c r="C515" i="2" s="1"/>
  <c r="C514" i="2" s="1"/>
  <c r="L407" i="2"/>
  <c r="C517" i="2" s="1"/>
  <c r="C516" i="2" s="1"/>
  <c r="L412" i="2"/>
  <c r="C522" i="2" s="1"/>
  <c r="C521" i="2" s="1"/>
  <c r="C520" i="2" s="1"/>
  <c r="L415" i="2"/>
  <c r="X420" i="2"/>
  <c r="L421" i="2"/>
  <c r="C531" i="2" s="1"/>
  <c r="C530" i="2" s="1"/>
  <c r="L423" i="2"/>
  <c r="C533" i="2" s="1"/>
  <c r="C532" i="2" s="1"/>
  <c r="L425" i="2"/>
  <c r="C535" i="2" s="1"/>
  <c r="C534" i="2" s="1"/>
  <c r="L427" i="2"/>
  <c r="C537" i="2" s="1"/>
  <c r="C536" i="2" s="1"/>
  <c r="L429" i="2"/>
  <c r="L431" i="2"/>
  <c r="X432" i="2"/>
  <c r="L433" i="2"/>
  <c r="C543" i="2" s="1"/>
  <c r="C542" i="2" s="1"/>
  <c r="L435" i="2"/>
  <c r="C545" i="2" s="1"/>
  <c r="C544" i="2" s="1"/>
  <c r="L437" i="2"/>
  <c r="C547" i="2" s="1"/>
  <c r="C546" i="2" s="1"/>
  <c r="X438" i="2"/>
  <c r="L440" i="2"/>
  <c r="L447" i="2"/>
  <c r="C557" i="2" s="1"/>
  <c r="C556" i="2" s="1"/>
  <c r="X450" i="2"/>
  <c r="L453" i="2"/>
  <c r="L454" i="2"/>
  <c r="C564" i="2" s="1"/>
  <c r="C563" i="2" s="1"/>
  <c r="X460" i="2"/>
  <c r="L462" i="2"/>
  <c r="C572" i="2" s="1"/>
  <c r="C571" i="2" s="1"/>
  <c r="X466" i="2"/>
  <c r="L468" i="2"/>
  <c r="X470" i="2"/>
  <c r="X474" i="2"/>
  <c r="L477" i="2"/>
  <c r="L490" i="2"/>
  <c r="C614" i="2" s="1"/>
  <c r="L496" i="2"/>
  <c r="L512" i="2"/>
  <c r="C636" i="2" s="1"/>
  <c r="L517" i="2"/>
  <c r="C641" i="2" s="1"/>
  <c r="L526" i="2"/>
  <c r="L533" i="2"/>
  <c r="L542" i="2"/>
  <c r="C666" i="2" s="1"/>
  <c r="X41" i="2"/>
  <c r="L41" i="2"/>
  <c r="X46" i="2"/>
  <c r="L46" i="2"/>
  <c r="C61" i="2" s="1"/>
  <c r="X49" i="2"/>
  <c r="L49" i="2"/>
  <c r="X54" i="2"/>
  <c r="L54" i="2"/>
  <c r="X57" i="2"/>
  <c r="L57" i="2"/>
  <c r="X62" i="2"/>
  <c r="L62" i="2"/>
  <c r="X65" i="2"/>
  <c r="L65" i="2"/>
  <c r="X70" i="2"/>
  <c r="L70" i="2"/>
  <c r="X73" i="2"/>
  <c r="L73" i="2"/>
  <c r="C90" i="2" s="1"/>
  <c r="C89" i="2" s="1"/>
  <c r="X78" i="2"/>
  <c r="L78" i="2"/>
  <c r="X81" i="2"/>
  <c r="L81" i="2"/>
  <c r="C98" i="2" s="1"/>
  <c r="C97" i="2" s="1"/>
  <c r="X85" i="2"/>
  <c r="L85" i="2"/>
  <c r="C102" i="2" s="1"/>
  <c r="X87" i="2"/>
  <c r="L87" i="2"/>
  <c r="C104" i="2" s="1"/>
  <c r="X94" i="2"/>
  <c r="L94" i="2"/>
  <c r="C111" i="2" s="1"/>
  <c r="C110" i="2" s="1"/>
  <c r="X101" i="2"/>
  <c r="L101" i="2"/>
  <c r="X103" i="2"/>
  <c r="L103" i="2"/>
  <c r="X110" i="2"/>
  <c r="L110" i="2"/>
  <c r="X117" i="2"/>
  <c r="L117" i="2"/>
  <c r="C136" i="2" s="1"/>
  <c r="C135" i="2" s="1"/>
  <c r="X119" i="2"/>
  <c r="L119" i="2"/>
  <c r="C138" i="2" s="1"/>
  <c r="C137" i="2" s="1"/>
  <c r="X128" i="2"/>
  <c r="L10" i="2"/>
  <c r="O6" i="2"/>
  <c r="X44" i="2"/>
  <c r="L44" i="2"/>
  <c r="C59" i="2" s="1"/>
  <c r="C58" i="2" s="1"/>
  <c r="X47" i="2"/>
  <c r="L47" i="2"/>
  <c r="C62" i="2" s="1"/>
  <c r="X52" i="2"/>
  <c r="L52" i="2"/>
  <c r="X55" i="2"/>
  <c r="L55" i="2"/>
  <c r="X60" i="2"/>
  <c r="L60" i="2"/>
  <c r="C75" i="2" s="1"/>
  <c r="X63" i="2"/>
  <c r="L63" i="2"/>
  <c r="C78" i="2" s="1"/>
  <c r="C77" i="2" s="1"/>
  <c r="C76" i="2" s="1"/>
  <c r="X68" i="2"/>
  <c r="L68" i="2"/>
  <c r="X71" i="2"/>
  <c r="L71" i="2"/>
  <c r="C88" i="2" s="1"/>
  <c r="C87" i="2" s="1"/>
  <c r="X76" i="2"/>
  <c r="L76" i="2"/>
  <c r="X79" i="2"/>
  <c r="L79" i="2"/>
  <c r="C96" i="2" s="1"/>
  <c r="C95" i="2" s="1"/>
  <c r="X126" i="2"/>
  <c r="L126" i="2"/>
  <c r="U6" i="2"/>
  <c r="P6" i="2"/>
  <c r="L9" i="2"/>
  <c r="C9" i="2" s="1"/>
  <c r="C8" i="2" s="1"/>
  <c r="X40" i="2"/>
  <c r="L40" i="2"/>
  <c r="X42" i="2"/>
  <c r="L42" i="2"/>
  <c r="C57" i="2" s="1"/>
  <c r="C56" i="2" s="1"/>
  <c r="X45" i="2"/>
  <c r="L45" i="2"/>
  <c r="X50" i="2"/>
  <c r="L50" i="2"/>
  <c r="C65" i="2" s="1"/>
  <c r="X53" i="2"/>
  <c r="L53" i="2"/>
  <c r="C68" i="2" s="1"/>
  <c r="C67" i="2" s="1"/>
  <c r="X58" i="2"/>
  <c r="L58" i="2"/>
  <c r="X61" i="2"/>
  <c r="L61" i="2"/>
  <c r="X66" i="2"/>
  <c r="L66" i="2"/>
  <c r="X69" i="2"/>
  <c r="L69" i="2"/>
  <c r="C86" i="2" s="1"/>
  <c r="C85" i="2" s="1"/>
  <c r="X74" i="2"/>
  <c r="L74" i="2"/>
  <c r="X77" i="2"/>
  <c r="L77" i="2"/>
  <c r="C94" i="2" s="1"/>
  <c r="C93" i="2" s="1"/>
  <c r="X82" i="2"/>
  <c r="L82" i="2"/>
  <c r="X86" i="2"/>
  <c r="L86" i="2"/>
  <c r="C103" i="2" s="1"/>
  <c r="X93" i="2"/>
  <c r="L93" i="2"/>
  <c r="X95" i="2"/>
  <c r="L95" i="2"/>
  <c r="X102" i="2"/>
  <c r="L102" i="2"/>
  <c r="C119" i="2" s="1"/>
  <c r="C118" i="2" s="1"/>
  <c r="X109" i="2"/>
  <c r="L109" i="2"/>
  <c r="X111" i="2"/>
  <c r="L111" i="2"/>
  <c r="C130" i="2" s="1"/>
  <c r="C129" i="2" s="1"/>
  <c r="X118" i="2"/>
  <c r="L118" i="2"/>
  <c r="C12" i="2"/>
  <c r="X43" i="2"/>
  <c r="L43" i="2"/>
  <c r="X48" i="2"/>
  <c r="L48" i="2"/>
  <c r="C63" i="2" s="1"/>
  <c r="X51" i="2"/>
  <c r="L51" i="2"/>
  <c r="C66" i="2" s="1"/>
  <c r="X56" i="2"/>
  <c r="L56" i="2"/>
  <c r="C71" i="2" s="1"/>
  <c r="C69" i="2" s="1"/>
  <c r="X59" i="2"/>
  <c r="L59" i="2"/>
  <c r="C74" i="2" s="1"/>
  <c r="C73" i="2" s="1"/>
  <c r="C72" i="2" s="1"/>
  <c r="X64" i="2"/>
  <c r="L64" i="2"/>
  <c r="X67" i="2"/>
  <c r="L67" i="2"/>
  <c r="C84" i="2" s="1"/>
  <c r="C83" i="2" s="1"/>
  <c r="X72" i="2"/>
  <c r="L72" i="2"/>
  <c r="X75" i="2"/>
  <c r="L75" i="2"/>
  <c r="C92" i="2" s="1"/>
  <c r="C91" i="2" s="1"/>
  <c r="X80" i="2"/>
  <c r="L80" i="2"/>
  <c r="X83" i="2"/>
  <c r="L83" i="2"/>
  <c r="X112" i="2"/>
  <c r="X125" i="2"/>
  <c r="L125" i="2"/>
  <c r="C144" i="2" s="1"/>
  <c r="C143" i="2" s="1"/>
  <c r="X127" i="2"/>
  <c r="L127" i="2"/>
  <c r="C146" i="2" s="1"/>
  <c r="C145" i="2" s="1"/>
  <c r="L156" i="2"/>
  <c r="C175" i="2" s="1"/>
  <c r="C174" i="2" s="1"/>
  <c r="L135" i="2"/>
  <c r="C154" i="2" s="1"/>
  <c r="L143" i="2"/>
  <c r="C162" i="2" s="1"/>
  <c r="C161" i="2" s="1"/>
  <c r="L151" i="2"/>
  <c r="X168" i="2"/>
  <c r="L168" i="2"/>
  <c r="X170" i="2"/>
  <c r="L170" i="2"/>
  <c r="C189" i="2" s="1"/>
  <c r="C188" i="2" s="1"/>
  <c r="X172" i="2"/>
  <c r="L172" i="2"/>
  <c r="C191" i="2" s="1"/>
  <c r="C190" i="2" s="1"/>
  <c r="X174" i="2"/>
  <c r="L174" i="2"/>
  <c r="C193" i="2" s="1"/>
  <c r="C192" i="2" s="1"/>
  <c r="X176" i="2"/>
  <c r="L176" i="2"/>
  <c r="C195" i="2" s="1"/>
  <c r="C194" i="2" s="1"/>
  <c r="X178" i="2"/>
  <c r="L178" i="2"/>
  <c r="C197" i="2" s="1"/>
  <c r="C196" i="2" s="1"/>
  <c r="X180" i="2"/>
  <c r="L180" i="2"/>
  <c r="C199" i="2" s="1"/>
  <c r="C198" i="2" s="1"/>
  <c r="X182" i="2"/>
  <c r="L182" i="2"/>
  <c r="C201" i="2" s="1"/>
  <c r="C200" i="2" s="1"/>
  <c r="X184" i="2"/>
  <c r="L184" i="2"/>
  <c r="C203" i="2" s="1"/>
  <c r="C202" i="2" s="1"/>
  <c r="X186" i="2"/>
  <c r="L186" i="2"/>
  <c r="C205" i="2" s="1"/>
  <c r="C204" i="2" s="1"/>
  <c r="X188" i="2"/>
  <c r="L188" i="2"/>
  <c r="X190" i="2"/>
  <c r="L190" i="2"/>
  <c r="C209" i="2" s="1"/>
  <c r="X192" i="2"/>
  <c r="L192" i="2"/>
  <c r="C211" i="2" s="1"/>
  <c r="X194" i="2"/>
  <c r="L194" i="2"/>
  <c r="C213" i="2" s="1"/>
  <c r="C212" i="2" s="1"/>
  <c r="X196" i="2"/>
  <c r="L196" i="2"/>
  <c r="C215" i="2" s="1"/>
  <c r="C214" i="2" s="1"/>
  <c r="X198" i="2"/>
  <c r="L198" i="2"/>
  <c r="C217" i="2" s="1"/>
  <c r="C216" i="2" s="1"/>
  <c r="X200" i="2"/>
  <c r="L200" i="2"/>
  <c r="C219" i="2" s="1"/>
  <c r="C218" i="2" s="1"/>
  <c r="X202" i="2"/>
  <c r="L202" i="2"/>
  <c r="C221" i="2" s="1"/>
  <c r="C220" i="2" s="1"/>
  <c r="X204" i="2"/>
  <c r="L204" i="2"/>
  <c r="C223" i="2" s="1"/>
  <c r="C222" i="2" s="1"/>
  <c r="X206" i="2"/>
  <c r="L206" i="2"/>
  <c r="C225" i="2" s="1"/>
  <c r="X208" i="2"/>
  <c r="L208" i="2"/>
  <c r="X210" i="2"/>
  <c r="L210" i="2"/>
  <c r="X212" i="2"/>
  <c r="L212" i="2"/>
  <c r="C231" i="2" s="1"/>
  <c r="C230" i="2" s="1"/>
  <c r="X214" i="2"/>
  <c r="L214" i="2"/>
  <c r="C233" i="2" s="1"/>
  <c r="C232" i="2" s="1"/>
  <c r="X216" i="2"/>
  <c r="L216" i="2"/>
  <c r="C235" i="2" s="1"/>
  <c r="C234" i="2" s="1"/>
  <c r="X218" i="2"/>
  <c r="L218" i="2"/>
  <c r="C237" i="2" s="1"/>
  <c r="C236" i="2" s="1"/>
  <c r="X220" i="2"/>
  <c r="L220" i="2"/>
  <c r="C239" i="2" s="1"/>
  <c r="C238" i="2" s="1"/>
  <c r="X222" i="2"/>
  <c r="L222" i="2"/>
  <c r="C241" i="2" s="1"/>
  <c r="C240" i="2" s="1"/>
  <c r="X224" i="2"/>
  <c r="L224" i="2"/>
  <c r="C243" i="2" s="1"/>
  <c r="C242" i="2" s="1"/>
  <c r="X226" i="2"/>
  <c r="L226" i="2"/>
  <c r="C247" i="2" s="1"/>
  <c r="X228" i="2"/>
  <c r="L228" i="2"/>
  <c r="C249" i="2" s="1"/>
  <c r="X230" i="2"/>
  <c r="L230" i="2"/>
  <c r="X232" i="2"/>
  <c r="L232" i="2"/>
  <c r="X234" i="2"/>
  <c r="L234" i="2"/>
  <c r="X236" i="2"/>
  <c r="L236" i="2"/>
  <c r="C257" i="2" s="1"/>
  <c r="X238" i="2"/>
  <c r="L238" i="2"/>
  <c r="C259" i="2" s="1"/>
  <c r="C258" i="2" s="1"/>
  <c r="X240" i="2"/>
  <c r="L240" i="2"/>
  <c r="C261" i="2" s="1"/>
  <c r="X244" i="2"/>
  <c r="L244" i="2"/>
  <c r="X248" i="2"/>
  <c r="L248" i="2"/>
  <c r="C269" i="2" s="1"/>
  <c r="C268" i="2" s="1"/>
  <c r="X252" i="2"/>
  <c r="L252" i="2"/>
  <c r="X256" i="2"/>
  <c r="L256" i="2"/>
  <c r="X260" i="2"/>
  <c r="L260" i="2"/>
  <c r="L88" i="2"/>
  <c r="L96" i="2"/>
  <c r="C113" i="2" s="1"/>
  <c r="C112" i="2" s="1"/>
  <c r="L104" i="2"/>
  <c r="C121" i="2" s="1"/>
  <c r="C120" i="2" s="1"/>
  <c r="L112" i="2"/>
  <c r="L120" i="2"/>
  <c r="L128" i="2"/>
  <c r="L133" i="2"/>
  <c r="L136" i="2"/>
  <c r="L141" i="2"/>
  <c r="C160" i="2" s="1"/>
  <c r="C159" i="2" s="1"/>
  <c r="L144" i="2"/>
  <c r="L149" i="2"/>
  <c r="C168" i="2" s="1"/>
  <c r="C167" i="2" s="1"/>
  <c r="L152" i="2"/>
  <c r="C171" i="2" s="1"/>
  <c r="C170" i="2" s="1"/>
  <c r="L157" i="2"/>
  <c r="L161" i="2"/>
  <c r="L165" i="2"/>
  <c r="C184" i="2" s="1"/>
  <c r="C183" i="2" s="1"/>
  <c r="C180" i="2" s="1"/>
  <c r="X264" i="2"/>
  <c r="L264" i="2"/>
  <c r="X272" i="2"/>
  <c r="L272" i="2"/>
  <c r="C295" i="2" s="1"/>
  <c r="C294" i="2" s="1"/>
  <c r="X280" i="2"/>
  <c r="L280" i="2"/>
  <c r="C303" i="2" s="1"/>
  <c r="C302" i="2" s="1"/>
  <c r="X288" i="2"/>
  <c r="L288" i="2"/>
  <c r="C311" i="2" s="1"/>
  <c r="C310" i="2" s="1"/>
  <c r="L91" i="2"/>
  <c r="C108" i="2" s="1"/>
  <c r="C107" i="2" s="1"/>
  <c r="L99" i="2"/>
  <c r="L107" i="2"/>
  <c r="L115" i="2"/>
  <c r="C134" i="2" s="1"/>
  <c r="C133" i="2" s="1"/>
  <c r="L123" i="2"/>
  <c r="C142" i="2" s="1"/>
  <c r="C141" i="2" s="1"/>
  <c r="L131" i="2"/>
  <c r="L134" i="2"/>
  <c r="C153" i="2" s="1"/>
  <c r="L139" i="2"/>
  <c r="C158" i="2" s="1"/>
  <c r="C157" i="2" s="1"/>
  <c r="L142" i="2"/>
  <c r="L147" i="2"/>
  <c r="C166" i="2" s="1"/>
  <c r="C164" i="2" s="1"/>
  <c r="L150" i="2"/>
  <c r="L155" i="2"/>
  <c r="L158" i="2"/>
  <c r="C177" i="2" s="1"/>
  <c r="C176" i="2" s="1"/>
  <c r="L162" i="2"/>
  <c r="L166" i="2"/>
  <c r="X284" i="2"/>
  <c r="L284" i="2"/>
  <c r="C307" i="2" s="1"/>
  <c r="C306" i="2" s="1"/>
  <c r="X169" i="2"/>
  <c r="L169" i="2"/>
  <c r="X173" i="2"/>
  <c r="L173" i="2"/>
  <c r="X177" i="2"/>
  <c r="L177" i="2"/>
  <c r="X181" i="2"/>
  <c r="L181" i="2"/>
  <c r="X185" i="2"/>
  <c r="L185" i="2"/>
  <c r="X189" i="2"/>
  <c r="L189" i="2"/>
  <c r="X193" i="2"/>
  <c r="L193" i="2"/>
  <c r="X197" i="2"/>
  <c r="L197" i="2"/>
  <c r="X201" i="2"/>
  <c r="L201" i="2"/>
  <c r="X205" i="2"/>
  <c r="L205" i="2"/>
  <c r="X209" i="2"/>
  <c r="L209" i="2"/>
  <c r="C228" i="2" s="1"/>
  <c r="C227" i="2" s="1"/>
  <c r="X213" i="2"/>
  <c r="L213" i="2"/>
  <c r="X217" i="2"/>
  <c r="L217" i="2"/>
  <c r="X221" i="2"/>
  <c r="L221" i="2"/>
  <c r="X225" i="2"/>
  <c r="L225" i="2"/>
  <c r="X229" i="2"/>
  <c r="L229" i="2"/>
  <c r="X233" i="2"/>
  <c r="L233" i="2"/>
  <c r="C254" i="2" s="1"/>
  <c r="C253" i="2" s="1"/>
  <c r="X237" i="2"/>
  <c r="L237" i="2"/>
  <c r="X242" i="2"/>
  <c r="L242" i="2"/>
  <c r="X243" i="2"/>
  <c r="L243" i="2"/>
  <c r="C264" i="2" s="1"/>
  <c r="C263" i="2" s="1"/>
  <c r="X250" i="2"/>
  <c r="L250" i="2"/>
  <c r="C271" i="2" s="1"/>
  <c r="C270" i="2" s="1"/>
  <c r="X251" i="2"/>
  <c r="L251" i="2"/>
  <c r="X258" i="2"/>
  <c r="L258" i="2"/>
  <c r="X259" i="2"/>
  <c r="L259" i="2"/>
  <c r="C280" i="2" s="1"/>
  <c r="C279" i="2" s="1"/>
  <c r="X266" i="2"/>
  <c r="L266" i="2"/>
  <c r="X267" i="2"/>
  <c r="L267" i="2"/>
  <c r="C288" i="2" s="1"/>
  <c r="C287" i="2" s="1"/>
  <c r="L268" i="2"/>
  <c r="X274" i="2"/>
  <c r="L274" i="2"/>
  <c r="C297" i="2" s="1"/>
  <c r="C296" i="2" s="1"/>
  <c r="X275" i="2"/>
  <c r="L275" i="2"/>
  <c r="L276" i="2"/>
  <c r="C299" i="2" s="1"/>
  <c r="C298" i="2" s="1"/>
  <c r="X282" i="2"/>
  <c r="L282" i="2"/>
  <c r="C305" i="2" s="1"/>
  <c r="C304" i="2" s="1"/>
  <c r="X283" i="2"/>
  <c r="L283" i="2"/>
  <c r="X290" i="2"/>
  <c r="L290" i="2"/>
  <c r="X291" i="2"/>
  <c r="L291" i="2"/>
  <c r="C314" i="2" s="1"/>
  <c r="L292" i="2"/>
  <c r="C315" i="2" s="1"/>
  <c r="X298" i="2"/>
  <c r="L298" i="2"/>
  <c r="X299" i="2"/>
  <c r="L299" i="2"/>
  <c r="C322" i="2" s="1"/>
  <c r="C321" i="2" s="1"/>
  <c r="L300" i="2"/>
  <c r="X306" i="2"/>
  <c r="L306" i="2"/>
  <c r="X307" i="2"/>
  <c r="L307" i="2"/>
  <c r="X314" i="2"/>
  <c r="L314" i="2"/>
  <c r="C337" i="2" s="1"/>
  <c r="C336" i="2" s="1"/>
  <c r="X315" i="2"/>
  <c r="L315" i="2"/>
  <c r="X322" i="2"/>
  <c r="L322" i="2"/>
  <c r="X323" i="2"/>
  <c r="L323" i="2"/>
  <c r="C346" i="2" s="1"/>
  <c r="C345" i="2" s="1"/>
  <c r="X330" i="2"/>
  <c r="L330" i="2"/>
  <c r="C353" i="2" s="1"/>
  <c r="C352" i="2" s="1"/>
  <c r="X331" i="2"/>
  <c r="L331" i="2"/>
  <c r="X338" i="2"/>
  <c r="L338" i="2"/>
  <c r="C361" i="2" s="1"/>
  <c r="X339" i="2"/>
  <c r="L339" i="2"/>
  <c r="C362" i="2" s="1"/>
  <c r="X346" i="2"/>
  <c r="L346" i="2"/>
  <c r="X347" i="2"/>
  <c r="L347" i="2"/>
  <c r="X354" i="2"/>
  <c r="L354" i="2"/>
  <c r="C376" i="2" s="1"/>
  <c r="C375" i="2" s="1"/>
  <c r="X355" i="2"/>
  <c r="L355" i="2"/>
  <c r="L386" i="2"/>
  <c r="C458" i="2" s="1"/>
  <c r="C457" i="2" s="1"/>
  <c r="X386" i="2"/>
  <c r="X398" i="2"/>
  <c r="X364" i="2"/>
  <c r="X367" i="2"/>
  <c r="X368" i="2"/>
  <c r="X374" i="2"/>
  <c r="X378" i="2"/>
  <c r="X394" i="2"/>
  <c r="X418" i="2"/>
  <c r="X421" i="2"/>
  <c r="X167" i="2"/>
  <c r="X171" i="2"/>
  <c r="L171" i="2"/>
  <c r="X175" i="2"/>
  <c r="L175" i="2"/>
  <c r="X179" i="2"/>
  <c r="L179" i="2"/>
  <c r="X183" i="2"/>
  <c r="L183" i="2"/>
  <c r="X187" i="2"/>
  <c r="L187" i="2"/>
  <c r="X191" i="2"/>
  <c r="L191" i="2"/>
  <c r="C210" i="2" s="1"/>
  <c r="X195" i="2"/>
  <c r="L195" i="2"/>
  <c r="X199" i="2"/>
  <c r="L199" i="2"/>
  <c r="X203" i="2"/>
  <c r="L203" i="2"/>
  <c r="X207" i="2"/>
  <c r="L207" i="2"/>
  <c r="C226" i="2" s="1"/>
  <c r="X211" i="2"/>
  <c r="L211" i="2"/>
  <c r="X215" i="2"/>
  <c r="L215" i="2"/>
  <c r="X219" i="2"/>
  <c r="L219" i="2"/>
  <c r="X223" i="2"/>
  <c r="L223" i="2"/>
  <c r="X227" i="2"/>
  <c r="L227" i="2"/>
  <c r="C248" i="2" s="1"/>
  <c r="X231" i="2"/>
  <c r="L231" i="2"/>
  <c r="C252" i="2" s="1"/>
  <c r="C251" i="2" s="1"/>
  <c r="X235" i="2"/>
  <c r="L235" i="2"/>
  <c r="C256" i="2" s="1"/>
  <c r="C255" i="2" s="1"/>
  <c r="X239" i="2"/>
  <c r="L239" i="2"/>
  <c r="X246" i="2"/>
  <c r="L246" i="2"/>
  <c r="C267" i="2" s="1"/>
  <c r="X247" i="2"/>
  <c r="L247" i="2"/>
  <c r="X254" i="2"/>
  <c r="L254" i="2"/>
  <c r="C275" i="2" s="1"/>
  <c r="X255" i="2"/>
  <c r="L255" i="2"/>
  <c r="C276" i="2" s="1"/>
  <c r="X262" i="2"/>
  <c r="L262" i="2"/>
  <c r="X263" i="2"/>
  <c r="L263" i="2"/>
  <c r="C284" i="2" s="1"/>
  <c r="C283" i="2" s="1"/>
  <c r="X270" i="2"/>
  <c r="L270" i="2"/>
  <c r="X271" i="2"/>
  <c r="L271" i="2"/>
  <c r="X278" i="2"/>
  <c r="L278" i="2"/>
  <c r="C301" i="2" s="1"/>
  <c r="C300" i="2" s="1"/>
  <c r="X279" i="2"/>
  <c r="L279" i="2"/>
  <c r="X286" i="2"/>
  <c r="L286" i="2"/>
  <c r="C309" i="2" s="1"/>
  <c r="C308" i="2" s="1"/>
  <c r="X287" i="2"/>
  <c r="L287" i="2"/>
  <c r="X294" i="2"/>
  <c r="L294" i="2"/>
  <c r="X295" i="2"/>
  <c r="L295" i="2"/>
  <c r="C318" i="2" s="1"/>
  <c r="C317" i="2" s="1"/>
  <c r="L296" i="2"/>
  <c r="X302" i="2"/>
  <c r="L302" i="2"/>
  <c r="X303" i="2"/>
  <c r="L303" i="2"/>
  <c r="C326" i="2" s="1"/>
  <c r="C325" i="2" s="1"/>
  <c r="L304" i="2"/>
  <c r="X310" i="2"/>
  <c r="L310" i="2"/>
  <c r="C333" i="2" s="1"/>
  <c r="C332" i="2" s="1"/>
  <c r="X311" i="2"/>
  <c r="L311" i="2"/>
  <c r="L312" i="2"/>
  <c r="C335" i="2" s="1"/>
  <c r="C334" i="2" s="1"/>
  <c r="X318" i="2"/>
  <c r="L318" i="2"/>
  <c r="X319" i="2"/>
  <c r="L319" i="2"/>
  <c r="C342" i="2" s="1"/>
  <c r="C341" i="2" s="1"/>
  <c r="L320" i="2"/>
  <c r="X326" i="2"/>
  <c r="L326" i="2"/>
  <c r="X327" i="2"/>
  <c r="L327" i="2"/>
  <c r="L328" i="2"/>
  <c r="C351" i="2" s="1"/>
  <c r="C350" i="2" s="1"/>
  <c r="X334" i="2"/>
  <c r="L334" i="2"/>
  <c r="C357" i="2" s="1"/>
  <c r="X335" i="2"/>
  <c r="L335" i="2"/>
  <c r="C358" i="2" s="1"/>
  <c r="L336" i="2"/>
  <c r="C359" i="2" s="1"/>
  <c r="X342" i="2"/>
  <c r="L342" i="2"/>
  <c r="C365" i="2" s="1"/>
  <c r="C364" i="2" s="1"/>
  <c r="X343" i="2"/>
  <c r="L343" i="2"/>
  <c r="L344" i="2"/>
  <c r="X350" i="2"/>
  <c r="L350" i="2"/>
  <c r="C372" i="2" s="1"/>
  <c r="C371" i="2" s="1"/>
  <c r="X351" i="2"/>
  <c r="L351" i="2"/>
  <c r="L352" i="2"/>
  <c r="C374" i="2" s="1"/>
  <c r="C373" i="2" s="1"/>
  <c r="X358" i="2"/>
  <c r="L358" i="2"/>
  <c r="L359" i="2"/>
  <c r="X359" i="2"/>
  <c r="X361" i="2"/>
  <c r="X365" i="2"/>
  <c r="X372" i="2"/>
  <c r="X375" i="2"/>
  <c r="L376" i="2"/>
  <c r="X376" i="2"/>
  <c r="X389" i="2"/>
  <c r="X391" i="2"/>
  <c r="L363" i="2"/>
  <c r="C397" i="2" s="1"/>
  <c r="C396" i="2" s="1"/>
  <c r="X363" i="2"/>
  <c r="L365" i="2"/>
  <c r="X373" i="2"/>
  <c r="X397" i="2"/>
  <c r="X415" i="2"/>
  <c r="X441" i="2"/>
  <c r="C541" i="2"/>
  <c r="X433" i="2"/>
  <c r="X453" i="2"/>
  <c r="X241" i="2"/>
  <c r="L241" i="2"/>
  <c r="C262" i="2" s="1"/>
  <c r="X245" i="2"/>
  <c r="L245" i="2"/>
  <c r="C266" i="2" s="1"/>
  <c r="X249" i="2"/>
  <c r="L249" i="2"/>
  <c r="X253" i="2"/>
  <c r="L253" i="2"/>
  <c r="C274" i="2" s="1"/>
  <c r="X257" i="2"/>
  <c r="L257" i="2"/>
  <c r="C278" i="2" s="1"/>
  <c r="C277" i="2" s="1"/>
  <c r="X261" i="2"/>
  <c r="L261" i="2"/>
  <c r="C282" i="2" s="1"/>
  <c r="C281" i="2" s="1"/>
  <c r="X265" i="2"/>
  <c r="L265" i="2"/>
  <c r="C286" i="2" s="1"/>
  <c r="C285" i="2" s="1"/>
  <c r="X269" i="2"/>
  <c r="L269" i="2"/>
  <c r="C292" i="2" s="1"/>
  <c r="C291" i="2" s="1"/>
  <c r="X273" i="2"/>
  <c r="L273" i="2"/>
  <c r="X277" i="2"/>
  <c r="L277" i="2"/>
  <c r="X281" i="2"/>
  <c r="L281" i="2"/>
  <c r="X285" i="2"/>
  <c r="L285" i="2"/>
  <c r="X289" i="2"/>
  <c r="L289" i="2"/>
  <c r="X293" i="2"/>
  <c r="L293" i="2"/>
  <c r="C316" i="2" s="1"/>
  <c r="X297" i="2"/>
  <c r="L297" i="2"/>
  <c r="C320" i="2" s="1"/>
  <c r="C319" i="2" s="1"/>
  <c r="X301" i="2"/>
  <c r="L301" i="2"/>
  <c r="C324" i="2" s="1"/>
  <c r="C323" i="2" s="1"/>
  <c r="X305" i="2"/>
  <c r="L305" i="2"/>
  <c r="C328" i="2" s="1"/>
  <c r="C327" i="2" s="1"/>
  <c r="X309" i="2"/>
  <c r="L309" i="2"/>
  <c r="X313" i="2"/>
  <c r="L313" i="2"/>
  <c r="X317" i="2"/>
  <c r="L317" i="2"/>
  <c r="C340" i="2" s="1"/>
  <c r="C338" i="2" s="1"/>
  <c r="X321" i="2"/>
  <c r="L321" i="2"/>
  <c r="C344" i="2" s="1"/>
  <c r="C343" i="2" s="1"/>
  <c r="X325" i="2"/>
  <c r="L325" i="2"/>
  <c r="C348" i="2" s="1"/>
  <c r="C347" i="2" s="1"/>
  <c r="X329" i="2"/>
  <c r="L329" i="2"/>
  <c r="X333" i="2"/>
  <c r="L333" i="2"/>
  <c r="X337" i="2"/>
  <c r="L337" i="2"/>
  <c r="X341" i="2"/>
  <c r="L341" i="2"/>
  <c r="X345" i="2"/>
  <c r="L345" i="2"/>
  <c r="X349" i="2"/>
  <c r="L349" i="2"/>
  <c r="X353" i="2"/>
  <c r="L353" i="2"/>
  <c r="X357" i="2"/>
  <c r="L357" i="2"/>
  <c r="C385" i="2" s="1"/>
  <c r="C383" i="2" s="1"/>
  <c r="L364" i="2"/>
  <c r="L369" i="2"/>
  <c r="C441" i="2" s="1"/>
  <c r="C440" i="2" s="1"/>
  <c r="C437" i="2" s="1"/>
  <c r="L377" i="2"/>
  <c r="C449" i="2" s="1"/>
  <c r="C448" i="2" s="1"/>
  <c r="L380" i="2"/>
  <c r="X380" i="2"/>
  <c r="X382" i="2"/>
  <c r="L383" i="2"/>
  <c r="X387" i="2"/>
  <c r="L387" i="2"/>
  <c r="L388" i="2"/>
  <c r="C387" i="2"/>
  <c r="X392" i="2"/>
  <c r="L396" i="2"/>
  <c r="C506" i="2" s="1"/>
  <c r="C505" i="2" s="1"/>
  <c r="L401" i="2"/>
  <c r="X406" i="2"/>
  <c r="L409" i="2"/>
  <c r="C519" i="2" s="1"/>
  <c r="C518" i="2" s="1"/>
  <c r="C511" i="2" s="1"/>
  <c r="X414" i="2"/>
  <c r="X436" i="2"/>
  <c r="X437" i="2"/>
  <c r="L395" i="2"/>
  <c r="X399" i="2"/>
  <c r="X404" i="2"/>
  <c r="X407" i="2"/>
  <c r="X412" i="2"/>
  <c r="X417" i="2"/>
  <c r="L419" i="2"/>
  <c r="C529" i="2" s="1"/>
  <c r="C528" i="2" s="1"/>
  <c r="C525" i="2" s="1"/>
  <c r="L494" i="2"/>
  <c r="O482" i="2"/>
  <c r="C586" i="2"/>
  <c r="P482" i="2"/>
  <c r="L486" i="2"/>
  <c r="C610" i="2" s="1"/>
  <c r="L385" i="2"/>
  <c r="L390" i="2"/>
  <c r="C500" i="2" s="1"/>
  <c r="C499" i="2" s="1"/>
  <c r="X390" i="2"/>
  <c r="X403" i="2"/>
  <c r="X411" i="2"/>
  <c r="X416" i="2"/>
  <c r="C418" i="2"/>
  <c r="X424" i="2"/>
  <c r="X425" i="2"/>
  <c r="X431" i="2"/>
  <c r="X443" i="2"/>
  <c r="X455" i="2"/>
  <c r="X471" i="2"/>
  <c r="X473" i="2"/>
  <c r="X478" i="2"/>
  <c r="L384" i="2"/>
  <c r="C456" i="2" s="1"/>
  <c r="C455" i="2" s="1"/>
  <c r="C454" i="2" s="1"/>
  <c r="X385" i="2"/>
  <c r="X395" i="2"/>
  <c r="L402" i="2"/>
  <c r="X402" i="2"/>
  <c r="L410" i="2"/>
  <c r="X410" i="2"/>
  <c r="X419" i="2"/>
  <c r="X422" i="2"/>
  <c r="X428" i="2"/>
  <c r="X429" i="2"/>
  <c r="X435" i="2"/>
  <c r="X439" i="2"/>
  <c r="X445" i="2"/>
  <c r="X461" i="2"/>
  <c r="X462" i="2"/>
  <c r="C577" i="2"/>
  <c r="X469" i="2"/>
  <c r="L483" i="2"/>
  <c r="N482" i="2"/>
  <c r="L482" i="2" s="1"/>
  <c r="X448" i="2"/>
  <c r="X459" i="2"/>
  <c r="X464" i="2"/>
  <c r="X475" i="2"/>
  <c r="D667" i="2"/>
  <c r="L422" i="2"/>
  <c r="L426" i="2"/>
  <c r="L430" i="2"/>
  <c r="C540" i="2" s="1"/>
  <c r="C539" i="2" s="1"/>
  <c r="C538" i="2" s="1"/>
  <c r="L434" i="2"/>
  <c r="X452" i="2"/>
  <c r="L458" i="2"/>
  <c r="C568" i="2" s="1"/>
  <c r="C567" i="2" s="1"/>
  <c r="C558" i="2" s="1"/>
  <c r="L463" i="2"/>
  <c r="X463" i="2"/>
  <c r="L465" i="2"/>
  <c r="X468" i="2"/>
  <c r="X480" i="2"/>
  <c r="L487" i="2"/>
  <c r="C611" i="2" s="1"/>
  <c r="L499" i="2"/>
  <c r="C623" i="2" s="1"/>
  <c r="C622" i="2" s="1"/>
  <c r="L507" i="2"/>
  <c r="L515" i="2"/>
  <c r="C639" i="2" s="1"/>
  <c r="C633" i="2" s="1"/>
  <c r="L451" i="2"/>
  <c r="X451" i="2"/>
  <c r="X456" i="2"/>
  <c r="L467" i="2"/>
  <c r="X467" i="2"/>
  <c r="X472" i="2"/>
  <c r="L479" i="2"/>
  <c r="X479" i="2"/>
  <c r="L495" i="2"/>
  <c r="C619" i="2" s="1"/>
  <c r="C618" i="2" s="1"/>
  <c r="L519" i="2"/>
  <c r="C643" i="2" s="1"/>
  <c r="C642" i="2" s="1"/>
  <c r="L523" i="2"/>
  <c r="C647" i="2" s="1"/>
  <c r="C646" i="2" s="1"/>
  <c r="L527" i="2"/>
  <c r="C651" i="2" s="1"/>
  <c r="C650" i="2" s="1"/>
  <c r="L531" i="2"/>
  <c r="L535" i="2"/>
  <c r="C659" i="2" s="1"/>
  <c r="C657" i="2" s="1"/>
  <c r="C654" i="2" s="1"/>
  <c r="L539" i="2"/>
  <c r="C663" i="2" s="1"/>
  <c r="C360" i="2" l="1"/>
  <c r="C163" i="2"/>
  <c r="C17" i="2"/>
  <c r="C367" i="2"/>
  <c r="C366" i="2" s="1"/>
  <c r="C363" i="2" s="1"/>
  <c r="C100" i="2"/>
  <c r="C99" i="2" s="1"/>
  <c r="C630" i="2"/>
  <c r="C329" i="2"/>
  <c r="C498" i="2"/>
  <c r="D497" i="2" s="1"/>
  <c r="C152" i="2"/>
  <c r="C147" i="2" s="1"/>
  <c r="C64" i="2"/>
  <c r="C109" i="2"/>
  <c r="C60" i="2"/>
  <c r="C55" i="2" s="1"/>
  <c r="D386" i="2"/>
  <c r="C260" i="2"/>
  <c r="C7" i="2"/>
  <c r="C609" i="2"/>
  <c r="C606" i="2" s="1"/>
  <c r="D605" i="2" s="1"/>
  <c r="C273" i="2"/>
  <c r="C272" i="2" s="1"/>
  <c r="C265" i="2"/>
  <c r="C356" i="2"/>
  <c r="C349" i="2" s="1"/>
  <c r="C313" i="2"/>
  <c r="C312" i="2" s="1"/>
  <c r="C169" i="2"/>
  <c r="C82" i="2"/>
  <c r="C293" i="2"/>
  <c r="C246" i="2"/>
  <c r="C229" i="2" s="1"/>
  <c r="C224" i="2"/>
  <c r="C208" i="2"/>
  <c r="C187" i="2"/>
  <c r="C128" i="2"/>
  <c r="C250" i="2" l="1"/>
  <c r="D6" i="2"/>
  <c r="C207" i="2"/>
  <c r="D81" i="2"/>
  <c r="D206" i="2" l="1"/>
  <c r="D691" i="2"/>
  <c r="F365" i="2"/>
</calcChain>
</file>

<file path=xl/sharedStrings.xml><?xml version="1.0" encoding="utf-8"?>
<sst xmlns="http://schemas.openxmlformats.org/spreadsheetml/2006/main" count="1255" uniqueCount="1228">
  <si>
    <t>Parcial</t>
  </si>
  <si>
    <t>Presupuesto aprobado</t>
  </si>
  <si>
    <t>Remuneraciones al personal de carácter permanente</t>
  </si>
  <si>
    <t>Dietas</t>
  </si>
  <si>
    <t xml:space="preserve">    Dietas </t>
  </si>
  <si>
    <t>Sueldos base al personal permanente</t>
  </si>
  <si>
    <t xml:space="preserve">    Sueldo base</t>
  </si>
  <si>
    <t xml:space="preserve">    Complemento de sueldo</t>
  </si>
  <si>
    <t>Remuneraciones al personal de carácter transitorio</t>
  </si>
  <si>
    <t xml:space="preserve">    Honorarios asimilables a salarios</t>
  </si>
  <si>
    <t>Sueldos base al personal eventual</t>
  </si>
  <si>
    <t xml:space="preserve">    Sueldos base al personal eventual</t>
  </si>
  <si>
    <t>Retribuciones por servicios de carácter social</t>
  </si>
  <si>
    <t xml:space="preserve">    Retribuciones por servicios de carácter social</t>
  </si>
  <si>
    <t>Retribución a los representantes de los trabajadores y de los patrones en la junta de conciliación y arbitraje</t>
  </si>
  <si>
    <t xml:space="preserve">    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</si>
  <si>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</si>
  <si>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</si>
  <si>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 xml:space="preserve">    Prima quinquenal por años de servicios efectivos prestados</t>
  </si>
  <si>
    <t>Primas de vacaciones, dominical y gratificación de fin de año</t>
  </si>
  <si>
    <t xml:space="preserve">    Prima vacacional</t>
  </si>
  <si>
    <t xml:space="preserve">    Prima dominical</t>
  </si>
  <si>
    <t xml:space="preserve">    Gratificación de fin de año</t>
  </si>
  <si>
    <t>Horas extraordinarias</t>
  </si>
  <si>
    <t xml:space="preserve">    Remuneraciones por horas extraordinarias</t>
  </si>
  <si>
    <t xml:space="preserve">    Pago de días de descanso laborados</t>
  </si>
  <si>
    <t>Compensaciones</t>
  </si>
  <si>
    <t xml:space="preserve">    Compensación por servicios eventuales</t>
  </si>
  <si>
    <t>Honorarios especiales</t>
  </si>
  <si>
    <t xml:space="preserve">    Honorarios especiales</t>
  </si>
  <si>
    <t>Participación por vigilancia en el cumplimiento de las leyes y custodia de valores</t>
  </si>
  <si>
    <t>Seguridad social</t>
  </si>
  <si>
    <t>Otras prestaciones sociales y económicas</t>
  </si>
  <si>
    <t>Cuotas para el fondo de ahorro y fondo de trabajo</t>
  </si>
  <si>
    <t xml:space="preserve">    Fondo de ahorro</t>
  </si>
  <si>
    <t>Indemnizaciones</t>
  </si>
  <si>
    <t xml:space="preserve">    Indemnizaciones y liquidaciones por retiro y haberes caídos</t>
  </si>
  <si>
    <t>Prestaciones y haberes de retiro</t>
  </si>
  <si>
    <t xml:space="preserve">    Fondo de ahorro (pensiones)</t>
  </si>
  <si>
    <t xml:space="preserve">    Estímulos por años de servicio</t>
  </si>
  <si>
    <t xml:space="preserve">    Liquidación de las prestaciones (jubilación)</t>
  </si>
  <si>
    <t>Prestaciones contractuales</t>
  </si>
  <si>
    <t xml:space="preserve">    Prestaciones contractuales mensuales</t>
  </si>
  <si>
    <t xml:space="preserve">    Prestaciones contractuales anuales</t>
  </si>
  <si>
    <t>Apoyos a la capacitación de servidores públicos</t>
  </si>
  <si>
    <t xml:space="preserve">    Apoyos a la capacitación de servidores públicos</t>
  </si>
  <si>
    <t xml:space="preserve">    Subsidio a organismos sindicales</t>
  </si>
  <si>
    <t>Previsiones</t>
  </si>
  <si>
    <t>Previsiones de carácter laboral, económica y de seguridad social</t>
  </si>
  <si>
    <t xml:space="preserve">    Regularizaciones</t>
  </si>
  <si>
    <t xml:space="preserve">    Previsión de incremento salarial</t>
  </si>
  <si>
    <t>Pago de estímulos a servidores públicos</t>
  </si>
  <si>
    <t>Estímulos</t>
  </si>
  <si>
    <t xml:space="preserve">    Estímulos</t>
  </si>
  <si>
    <t>Materiales  de administración, emisión de documentos y artículos oficiales</t>
  </si>
  <si>
    <t xml:space="preserve">    Materiales, útiles y equipos menores de oficina</t>
  </si>
  <si>
    <t xml:space="preserve">    Materiales y útiles de impresión y reproducción</t>
  </si>
  <si>
    <t xml:space="preserve">    Material estadístico y geográfico</t>
  </si>
  <si>
    <t>Materiales, útiles y equipos menores de tecnologías de la información y comunicaciones</t>
  </si>
  <si>
    <t xml:space="preserve">    Materiales, útiles y equipos menores de tecnologías de la información y comunicaciones</t>
  </si>
  <si>
    <t>Material impreso e información digital</t>
  </si>
  <si>
    <t xml:space="preserve">    Material impreso e información digital</t>
  </si>
  <si>
    <t xml:space="preserve">    Material de limpieza</t>
  </si>
  <si>
    <t>Materiales y útiles de enseñanza</t>
  </si>
  <si>
    <t xml:space="preserve">    Materiales y útiles de enseñanza</t>
  </si>
  <si>
    <t>Materiales para el registro e identificación de bienes y personas</t>
  </si>
  <si>
    <t xml:space="preserve">    Materiales para el registro e identificación de bienes y personas</t>
  </si>
  <si>
    <t>Alimentos y utensilios</t>
  </si>
  <si>
    <t>Productos alimenticios para personas</t>
  </si>
  <si>
    <t xml:space="preserve">    Alimentación en oficinas o lugares de trabajo</t>
  </si>
  <si>
    <t xml:space="preserve">    Alimentación en eventos oficiales</t>
  </si>
  <si>
    <t xml:space="preserve">    Alimentación en programas de capacitación y adiestramiento</t>
  </si>
  <si>
    <t xml:space="preserve">    Alimentación para internos</t>
  </si>
  <si>
    <t>Productos alimenticios para animales</t>
  </si>
  <si>
    <t xml:space="preserve">    Productos alimenticios para animales</t>
  </si>
  <si>
    <t>Utensilios para el servicio de alimentación</t>
  </si>
  <si>
    <t xml:space="preserve">    Utensilios para el servicio de alimentación</t>
  </si>
  <si>
    <t xml:space="preserve"> Materias primas y materiales de producción y comercialización</t>
  </si>
  <si>
    <t>Productos alimenticios, agropecuarios y forestales adquiridos como materia prima</t>
  </si>
  <si>
    <t xml:space="preserve">    Productos alimenticios, agropecuarios y forestales adquiridos como materia prima</t>
  </si>
  <si>
    <t>Insumos textiles adquiridos como materia prima</t>
  </si>
  <si>
    <t xml:space="preserve">    Insumos textiles adquiridos como materia prima</t>
  </si>
  <si>
    <t>Productos de papel, cartón e impresos adquiridos como materia prima</t>
  </si>
  <si>
    <t xml:space="preserve">    Productos de papel, cartón e impresos adquiridos como materia prima</t>
  </si>
  <si>
    <t>Combustibles, lubricantes, aditivos, carbón y sus derivados adquiridos como materia prima</t>
  </si>
  <si>
    <t xml:space="preserve">    Combustibles, lubricantes, aditivos, carbón y sus derivados adquiridos como materia prima</t>
  </si>
  <si>
    <t>Productos químicos, farmacéuticos y de laboratorio adquiridos como materia prima</t>
  </si>
  <si>
    <t xml:space="preserve">    Productos químicos, farmacéuticos y de laboratorio adquiridos como materia prima</t>
  </si>
  <si>
    <t>Productos metálicos y a base de minerales no metálicos adquiridos como materia prima</t>
  </si>
  <si>
    <t xml:space="preserve">    Productos metálicos y a base de minerales no metálicos adquiridos como materia prima</t>
  </si>
  <si>
    <t>Productos de cuero, piel, plástico y hule adquiridos como materia prima</t>
  </si>
  <si>
    <t xml:space="preserve">    Productos de cuero, piel, plástico y hule adquiridos como materia prima</t>
  </si>
  <si>
    <t>Otros productos adquiridos como materia prima</t>
  </si>
  <si>
    <t xml:space="preserve">    Otros productos adquiridos como materia prima</t>
  </si>
  <si>
    <t xml:space="preserve"> Materiales y artículos de construcción y de reparación</t>
  </si>
  <si>
    <t>Productos minerales no metálicos</t>
  </si>
  <si>
    <t xml:space="preserve">    Productos minerales no metálicos</t>
  </si>
  <si>
    <t>Cemento y productos de concreto</t>
  </si>
  <si>
    <t xml:space="preserve">    Cemento y productos de concreto</t>
  </si>
  <si>
    <t>Cal, yeso y productos de yeso</t>
  </si>
  <si>
    <t xml:space="preserve">    Cal, yeso y productos de yeso</t>
  </si>
  <si>
    <t>Madera y productos de madera</t>
  </si>
  <si>
    <t xml:space="preserve">    Madera y productos de madera</t>
  </si>
  <si>
    <t>Vidrio y productos de vidrio</t>
  </si>
  <si>
    <t xml:space="preserve">    Vidrio y productos de vidrio</t>
  </si>
  <si>
    <t>Material eléctrico y electrónico</t>
  </si>
  <si>
    <t xml:space="preserve">    Material eléctrico y electrónico</t>
  </si>
  <si>
    <t>Artículos metálicos para la construcción</t>
  </si>
  <si>
    <t xml:space="preserve">    Artículos metálicos para la construcción</t>
  </si>
  <si>
    <t>Materiales complementarios</t>
  </si>
  <si>
    <t xml:space="preserve">    Materiales complementarios</t>
  </si>
  <si>
    <t>Otros materiales y artículos de construcción y reparación</t>
  </si>
  <si>
    <t xml:space="preserve">    Otros materiales y artículos de construcción y reparación</t>
  </si>
  <si>
    <t>Productos químicos básicos</t>
  </si>
  <si>
    <t xml:space="preserve">    Productos químicos básicos</t>
  </si>
  <si>
    <t>Fertilizantes, pesticidas y otros agroquímicos</t>
  </si>
  <si>
    <t xml:space="preserve">    Fertilizantes, pesticidas y otros agroquímicos</t>
  </si>
  <si>
    <t>Medicinas y productos farmacéuticos</t>
  </si>
  <si>
    <t xml:space="preserve">    Medicinas y productos farmacéuticos</t>
  </si>
  <si>
    <t xml:space="preserve">    Vacunas</t>
  </si>
  <si>
    <t>Materiales, accesorios y suministros médicos</t>
  </si>
  <si>
    <t xml:space="preserve">    Materiales, accesorios y suministros médicos</t>
  </si>
  <si>
    <t xml:space="preserve">    Materiales, accesorios y suministros de laboratorio</t>
  </si>
  <si>
    <t>Fibras sintéticas, hules, plásticos y derivados</t>
  </si>
  <si>
    <t xml:space="preserve">    Fibras sintéticas, hules, plásticos y derivados</t>
  </si>
  <si>
    <t>Otros productos químicos</t>
  </si>
  <si>
    <t xml:space="preserve">    Otros productos químicos</t>
  </si>
  <si>
    <t>Combustibles, lubricantes y aditivos</t>
  </si>
  <si>
    <t xml:space="preserve">    Combustibles, lubricantes y aditivos</t>
  </si>
  <si>
    <t xml:space="preserve">    Turbosina o gas avión</t>
  </si>
  <si>
    <t>Carbón y sus derivados</t>
  </si>
  <si>
    <t xml:space="preserve">    Carbón y sus derivados</t>
  </si>
  <si>
    <t>Vestuario y uniformes</t>
  </si>
  <si>
    <t xml:space="preserve">    Vestuario y uniformes</t>
  </si>
  <si>
    <t xml:space="preserve">    Prendas de seguridad y protección personal</t>
  </si>
  <si>
    <t>Artículos deportivos</t>
  </si>
  <si>
    <t xml:space="preserve">    Artículos deportivos</t>
  </si>
  <si>
    <t>Productos textiles</t>
  </si>
  <si>
    <t xml:space="preserve">    Productos textiles</t>
  </si>
  <si>
    <t>Blancos y otros productos textiles, excepto prendas de vestir</t>
  </si>
  <si>
    <t xml:space="preserve">    Blancos y otros productos textiles, excepto prendas de vestir</t>
  </si>
  <si>
    <t>Materiales y suministros para seguridad</t>
  </si>
  <si>
    <t>Sustancias y materiales explosivos</t>
  </si>
  <si>
    <t xml:space="preserve">    Sustancias y materiales explosivos</t>
  </si>
  <si>
    <t>Materiales de seguridad pública</t>
  </si>
  <si>
    <t xml:space="preserve">    Materiales de seguridad pública</t>
  </si>
  <si>
    <t>Prendas de protección para seguridad pública y nacional</t>
  </si>
  <si>
    <t xml:space="preserve">    Prendas de protección para seguridad pública y nacional</t>
  </si>
  <si>
    <t>Herramientas, refacciones y accesorios menores</t>
  </si>
  <si>
    <t>Herramientas menores</t>
  </si>
  <si>
    <t xml:space="preserve">    Herramientas menores</t>
  </si>
  <si>
    <t>Refacciones y accesorios menores de edificios</t>
  </si>
  <si>
    <t xml:space="preserve">    Refacciones y accesorios menores de edificios</t>
  </si>
  <si>
    <t>Refacciones y accesorios menores de mobiliario y equipo de administración, educacional y recreativo</t>
  </si>
  <si>
    <t xml:space="preserve">    Refacciones y accesorios menores de mobiliario y equipo de administración, educacional y recreativo</t>
  </si>
  <si>
    <t>Refacciones y accesorios menores de equipo de cómputo y tecnologías de la información</t>
  </si>
  <si>
    <t xml:space="preserve">    Refacciones y accesorios menores de equipo de cómputo y tecnologías de la información</t>
  </si>
  <si>
    <t>Refacciones y accesorios menores de equipo e instrumental médico y de laboratorio</t>
  </si>
  <si>
    <t xml:space="preserve">    Refacciones y accesorios menores de equipo e instrumental médico y de laboratorio</t>
  </si>
  <si>
    <t>Refacciones y accesorios menores de equipo de transporte</t>
  </si>
  <si>
    <t xml:space="preserve">    Refacciones y accesorios menores de equipo de transporte</t>
  </si>
  <si>
    <t>Refacciones y accesorios menores de equipo de defensa y seguridad</t>
  </si>
  <si>
    <t xml:space="preserve">    Refacciones y accesorios menores de equipo de defensa y seguridad</t>
  </si>
  <si>
    <t>Refacciones y accesorios menores de maquinaria y otros equipos</t>
  </si>
  <si>
    <t xml:space="preserve">    Refacciones y accesorios menores de maquinaria y otros equipos</t>
  </si>
  <si>
    <t>Refacciones y accesorios menores otros bienes muebles</t>
  </si>
  <si>
    <t xml:space="preserve">    Refacciones y accesorios menores otros bienes muebles</t>
  </si>
  <si>
    <t>Energía eléctrica</t>
  </si>
  <si>
    <t xml:space="preserve">    Energía eléctrica</t>
  </si>
  <si>
    <t xml:space="preserve">    Pago por estudios de factibilidad de servicio eléctrico</t>
  </si>
  <si>
    <t xml:space="preserve">    Otros pagos derivados de la prestación del servicio eléctrico</t>
  </si>
  <si>
    <t>Gas</t>
  </si>
  <si>
    <t xml:space="preserve">    Suministro de gas por ductos, tanque estacionario o de cilindros.</t>
  </si>
  <si>
    <t>Agua</t>
  </si>
  <si>
    <t xml:space="preserve">    Agua</t>
  </si>
  <si>
    <t>Telefonía tradicional</t>
  </si>
  <si>
    <t xml:space="preserve">    Telefonía tradicional</t>
  </si>
  <si>
    <t>Telefonía celular</t>
  </si>
  <si>
    <t xml:space="preserve">    Telefonía celular</t>
  </si>
  <si>
    <t>Servicios de telecomunicaciones y satélites</t>
  </si>
  <si>
    <t xml:space="preserve">    Servicios de telecomunicaciones y satélites</t>
  </si>
  <si>
    <t>Servicios de acceso de internet, redes y procesamiento de información</t>
  </si>
  <si>
    <t xml:space="preserve">    Servicios de acceso de internet, redes y procesamiento de información</t>
  </si>
  <si>
    <t>Servicios postales y telegráficos</t>
  </si>
  <si>
    <t xml:space="preserve">    Servicios telegráficos</t>
  </si>
  <si>
    <t xml:space="preserve">    Servicios postales</t>
  </si>
  <si>
    <t>Servicios integrales y otros servicios</t>
  </si>
  <si>
    <t xml:space="preserve">    Servicios integrales y otros servicios</t>
  </si>
  <si>
    <t xml:space="preserve"> Servicios de arrendamiento</t>
  </si>
  <si>
    <t>Arrendamiento de terrenos</t>
  </si>
  <si>
    <t xml:space="preserve">    Arrendamiento de terrenos</t>
  </si>
  <si>
    <t>Arrendamiento de edificios</t>
  </si>
  <si>
    <t xml:space="preserve">    Arrendamiento de edificios</t>
  </si>
  <si>
    <t>Arrendamiento de mobiliario y equipo de administración, educacional y recreativo</t>
  </si>
  <si>
    <t xml:space="preserve">    Arrendamiento de mobiliario y equipo de administración, educacional y recreativo</t>
  </si>
  <si>
    <t>Arrendamiento de equipo e instrumental médico y de laboratorio</t>
  </si>
  <si>
    <t xml:space="preserve">    Arrendamiento de equipo e instrumental médico y de laboratorio</t>
  </si>
  <si>
    <t>Arrendamiento de equipo de transporte</t>
  </si>
  <si>
    <t xml:space="preserve">    Arrendamiento de equipo de transporte</t>
  </si>
  <si>
    <t>Arrendamiento de maquinaria, otros equipos y herramientas</t>
  </si>
  <si>
    <t xml:space="preserve">    Arrendamiento de maquinaria, otros equipos y herramientas</t>
  </si>
  <si>
    <t>Arrendamiento de activos intangibles</t>
  </si>
  <si>
    <t xml:space="preserve">    Arrendamiento de activos intangibles</t>
  </si>
  <si>
    <t>Otros arrendamientos</t>
  </si>
  <si>
    <t xml:space="preserve">    Otros arrendamientos</t>
  </si>
  <si>
    <t xml:space="preserve">    Renta de exhibiciones temporales</t>
  </si>
  <si>
    <t xml:space="preserve">    Rentas de películas</t>
  </si>
  <si>
    <t xml:space="preserve"> Servicios profesionales, científicos, técnicos y otros servicios</t>
  </si>
  <si>
    <t>Servicios legales, de contabilidad, auditoría y relacionados</t>
  </si>
  <si>
    <t xml:space="preserve">    Servicios legales, de contabilidad, auditoría y relacionados</t>
  </si>
  <si>
    <t>Servicios de diseño, arquitectura, ingeniería y actividades relacionadas</t>
  </si>
  <si>
    <t xml:space="preserve">    Servicios de diseño, arquitectura, ingeniería y actividades relacionadas</t>
  </si>
  <si>
    <t>Servicios de consultoría administrativa, procesos, técnica y en tecnologías de la información</t>
  </si>
  <si>
    <t xml:space="preserve">    Servicios de consultoría administrativa, procesos y técnica</t>
  </si>
  <si>
    <t xml:space="preserve">    Servicios en tecnologías de la información</t>
  </si>
  <si>
    <t>Servicios de capacitación</t>
  </si>
  <si>
    <t xml:space="preserve">    Servicios de capacitación</t>
  </si>
  <si>
    <t>Servicios de investigación científica y desarrollo</t>
  </si>
  <si>
    <t xml:space="preserve">    Servicios de investigación científica y desarrollo</t>
  </si>
  <si>
    <t xml:space="preserve">    Servicios estadísticos</t>
  </si>
  <si>
    <t>Servicios de apoyo administrativo, fotocopiado e impresión</t>
  </si>
  <si>
    <t xml:space="preserve">    Servicios de apoyo administrativo, fotocopiado e impresión</t>
  </si>
  <si>
    <t>Servicios de protección y seguridad</t>
  </si>
  <si>
    <t xml:space="preserve">    Servicios de protección y seguridad</t>
  </si>
  <si>
    <t xml:space="preserve">    Operativos de seguridad</t>
  </si>
  <si>
    <t>Servicios de vigilancia</t>
  </si>
  <si>
    <t xml:space="preserve">    Servicios de vigilancia</t>
  </si>
  <si>
    <t>Servicios profesionales, científicos y técnicos integrales</t>
  </si>
  <si>
    <t xml:space="preserve">    Servicios profesionales, científicos y técnicos integrales</t>
  </si>
  <si>
    <t>Servicios financieros, bancarios y comerciales</t>
  </si>
  <si>
    <t>Servicios financieros y bancarios</t>
  </si>
  <si>
    <t xml:space="preserve">    Servicios financieros y bancarios</t>
  </si>
  <si>
    <t xml:space="preserve">    Servicios financieros de la deuda pública</t>
  </si>
  <si>
    <t xml:space="preserve">    Diferencias en cambios</t>
  </si>
  <si>
    <t>Servicios de cobranza, investigación crediticia y similar</t>
  </si>
  <si>
    <t xml:space="preserve">    Servicios de cobranza, investigación crediticia y similar</t>
  </si>
  <si>
    <t>Servicios de recaudación, traslado y custodia de valores</t>
  </si>
  <si>
    <t xml:space="preserve">    Servicios de recaudación, traslado y custodia de valores</t>
  </si>
  <si>
    <t>Seguros de responsabilidad patrimonial y fianzas</t>
  </si>
  <si>
    <t xml:space="preserve">    Seguros de responsabilidad patrimonial y fianzas</t>
  </si>
  <si>
    <t>Seguro de bienes patrimoniales</t>
  </si>
  <si>
    <t xml:space="preserve">    Seguro de bienes patrimoniales</t>
  </si>
  <si>
    <t>Almacenaje, envase y embalaje</t>
  </si>
  <si>
    <t xml:space="preserve">    Almacenaje, envase y embalaje</t>
  </si>
  <si>
    <t>Fletes y maniobras</t>
  </si>
  <si>
    <t xml:space="preserve">    Fletes y maniobras</t>
  </si>
  <si>
    <t>Servicios financieros, bancarios y comerciales integrales</t>
  </si>
  <si>
    <t xml:space="preserve">    Servicios financieros, bancarios y comerciales integrales</t>
  </si>
  <si>
    <t xml:space="preserve"> Servicios de instalación, reparación, mantenimiento y conservación</t>
  </si>
  <si>
    <t>Conservación y mantenimiento menor de inmuebles</t>
  </si>
  <si>
    <t xml:space="preserve">    Conservación y mantenimiento menor de inmuebles</t>
  </si>
  <si>
    <t>Instalación, reparación y mantenimiento de mobiliario y equipo de administración, educacional y recreativo</t>
  </si>
  <si>
    <t xml:space="preserve">    Instalación, reparación y mantenimiento de mobiliario y equipo de administración, educacional y recreativo</t>
  </si>
  <si>
    <t>Instalación, reparación y mantenimiento de equipo de cómputo y tecnologías de la información</t>
  </si>
  <si>
    <t xml:space="preserve">    Instalación, reparación y mantenimiento de equipo de cómputo y tecnologías de la información</t>
  </si>
  <si>
    <t>Instalación, reparación y mantenimiento de equipo e instrumental médico y de laboratorio</t>
  </si>
  <si>
    <t xml:space="preserve">    Instalación, reparación y mantenimiento de equipo e instrumental médico y de laboratorio</t>
  </si>
  <si>
    <t>Reparación y mantenimiento de equipo de transporte</t>
  </si>
  <si>
    <t xml:space="preserve">    Reparación y mantenimiento de equipo de transporte terrestre</t>
  </si>
  <si>
    <t>Reparación y mantenimiento de equipo de defensa y seguridad</t>
  </si>
  <si>
    <t xml:space="preserve">    Reparación y mantenimiento de equipo de defensa y seguridad</t>
  </si>
  <si>
    <t>Instalación, reparación y mantenimiento de máquina, otros equipos y herramientas</t>
  </si>
  <si>
    <t xml:space="preserve">    Instalación, reparación y mantenimiento de máquina, otros equipos y herramientas</t>
  </si>
  <si>
    <t>Servicios de limpieza y manejo de desechos</t>
  </si>
  <si>
    <t xml:space="preserve">    Servicios de limpieza y manejo de desechos</t>
  </si>
  <si>
    <t>Servicios de jardinería y fumigación</t>
  </si>
  <si>
    <t xml:space="preserve">    Servicios de jardinería y fumigación</t>
  </si>
  <si>
    <t xml:space="preserve"> Servicios de comunicación social y publicidad</t>
  </si>
  <si>
    <t>Difusión por radio, televisión y otros medios de mensajes sobre programas y actividades gubernamentales</t>
  </si>
  <si>
    <t xml:space="preserve">    Difusión por radio, televisión y otros medios de mensajes sobre programas y actividades gubernamentales</t>
  </si>
  <si>
    <t xml:space="preserve">    Informe de gobierno</t>
  </si>
  <si>
    <t xml:space="preserve">    Servicios de impresión y reproducción</t>
  </si>
  <si>
    <t>Difusión por radio, televisión y otros medios de mensajes comerciales para promover la venta de bienes o servicios</t>
  </si>
  <si>
    <t xml:space="preserve">    Difusión por radio, televisión y otros medios de mensajes comerciales para promover la venta de bienes o servicios</t>
  </si>
  <si>
    <t>Servicios de creatividad, preproducción y producción de publicidad, excepto internet</t>
  </si>
  <si>
    <t xml:space="preserve">    Servicios de creatividad, preproducción y producción de publicidad, excepto internet</t>
  </si>
  <si>
    <t>Servicios de revelado de fotografías</t>
  </si>
  <si>
    <t xml:space="preserve">    Servicios de revelado de fotografías</t>
  </si>
  <si>
    <t>Servicios de la industria fílmica, del sonido y del vídeo</t>
  </si>
  <si>
    <t xml:space="preserve">    Servicios de la industria fílmica, del sonido y del vídeo</t>
  </si>
  <si>
    <t>Servicio de creación y difusión de contenido exclusivamente a través de internet</t>
  </si>
  <si>
    <t xml:space="preserve">    Servicio de creación y difusión de contenido exclusivamente a través de internet</t>
  </si>
  <si>
    <t>Otros servicios de información</t>
  </si>
  <si>
    <t xml:space="preserve">    Otros servicios de información</t>
  </si>
  <si>
    <t>Servicios de traslado y viáticos</t>
  </si>
  <si>
    <t>Pasajes aéreos</t>
  </si>
  <si>
    <t xml:space="preserve">    Pasajes aéreos</t>
  </si>
  <si>
    <t>Pasajes terrestres</t>
  </si>
  <si>
    <t xml:space="preserve">    Pasajes terrestres</t>
  </si>
  <si>
    <t>Pasajes marítimos, lacustres y fluviales</t>
  </si>
  <si>
    <t xml:space="preserve">    Pasajes marítimos, lacustres y fluviales</t>
  </si>
  <si>
    <t>Autotransporte</t>
  </si>
  <si>
    <t xml:space="preserve">    Autotransporte</t>
  </si>
  <si>
    <t>Viáticos en el país</t>
  </si>
  <si>
    <t xml:space="preserve">    Viáticos en el país</t>
  </si>
  <si>
    <t xml:space="preserve">    Gasto de traslados en comisiones oficiales</t>
  </si>
  <si>
    <t>Viáticos en el extranjero</t>
  </si>
  <si>
    <t xml:space="preserve">    Viáticos en el extranjero</t>
  </si>
  <si>
    <t>Gastos de instalación y traslado de menaje</t>
  </si>
  <si>
    <t xml:space="preserve">    Gastos de instalación y traslado de menaje</t>
  </si>
  <si>
    <t>Servicios integrales de traslado y viáticos</t>
  </si>
  <si>
    <t xml:space="preserve">    Servicios integrales de traslado y viáticos</t>
  </si>
  <si>
    <t>Otros servicios de traslado y hospedaje</t>
  </si>
  <si>
    <t xml:space="preserve">    Otros servicios de traslado y hospedaje</t>
  </si>
  <si>
    <t xml:space="preserve"> Servicios oficiales</t>
  </si>
  <si>
    <t>Gastos de ceremonial</t>
  </si>
  <si>
    <t xml:space="preserve">    Gastos de ceremonial</t>
  </si>
  <si>
    <t>Gastos de orden social y cultural</t>
  </si>
  <si>
    <t xml:space="preserve">    Gastos de orden social y cultural</t>
  </si>
  <si>
    <t>Congresos y convenciones</t>
  </si>
  <si>
    <t xml:space="preserve">    Congresos y convenciones</t>
  </si>
  <si>
    <t>Exposiciones</t>
  </si>
  <si>
    <t xml:space="preserve">    Exposiciones</t>
  </si>
  <si>
    <t xml:space="preserve">    Mantenimiento y conservación de exposiciones</t>
  </si>
  <si>
    <t xml:space="preserve">    Espectáculos culturales</t>
  </si>
  <si>
    <t>Gastos de representación</t>
  </si>
  <si>
    <t xml:space="preserve">    Gastos de representación</t>
  </si>
  <si>
    <t xml:space="preserve">    Gastos de representación en congresos, convenciones y exposiciones</t>
  </si>
  <si>
    <t>Otros servicios generales</t>
  </si>
  <si>
    <t>Servicios funerarios y de cementerios</t>
  </si>
  <si>
    <t xml:space="preserve">    Servicios funerarios y de cementerios</t>
  </si>
  <si>
    <t>Impuestos y derechos</t>
  </si>
  <si>
    <t xml:space="preserve">    Impuestos y derechos</t>
  </si>
  <si>
    <t xml:space="preserve">    Impuesto sobre nómina</t>
  </si>
  <si>
    <t xml:space="preserve">    Previsión para impuesto sobre nómina</t>
  </si>
  <si>
    <t xml:space="preserve">    Otras contribuciones derivadas de una relación laboral</t>
  </si>
  <si>
    <t xml:space="preserve">    Tenencias y canje de placas de vehículos oficiales</t>
  </si>
  <si>
    <t xml:space="preserve">    Sentencias y resoluciones por autoridad competente</t>
  </si>
  <si>
    <t>Penas, multas, accesorios y actualizaciones</t>
  </si>
  <si>
    <t xml:space="preserve">    Penas, multas, accesorios y actualizaciones</t>
  </si>
  <si>
    <t>Otros gastos por responsabilidades</t>
  </si>
  <si>
    <t xml:space="preserve">    Otros gastos por responsabilidades</t>
  </si>
  <si>
    <t xml:space="preserve">    Otros servicios generales</t>
  </si>
  <si>
    <t xml:space="preserve">    Servicios asistenciales</t>
  </si>
  <si>
    <t>Asignaciones presupuestarias a órganos autónomos</t>
  </si>
  <si>
    <t xml:space="preserve">    Asignaciones presupuestarias a órganos autónomos</t>
  </si>
  <si>
    <t>Transferencias internas otorgadas a entidades paraestatales no empresariales y no financieras</t>
  </si>
  <si>
    <t xml:space="preserve">    Transferencias internas otorgadas a entidades paraestatales no empresariales y no financieras</t>
  </si>
  <si>
    <t xml:space="preserve">    Transferencias corrientes a organismos públicos descentralizados</t>
  </si>
  <si>
    <t>Ayudas sociales</t>
  </si>
  <si>
    <t>Ayudas sociales a personas</t>
  </si>
  <si>
    <t xml:space="preserve">    Ayudas sociales a personas</t>
  </si>
  <si>
    <t>Becas y otras ayudas para programas de capacitación</t>
  </si>
  <si>
    <t xml:space="preserve">    Becas y otras ayudas para programas de capacitación</t>
  </si>
  <si>
    <t>Ayudas sociales a instituciones de enseñanza</t>
  </si>
  <si>
    <t xml:space="preserve">    Ayudas sociales a instituciones de enseñanza</t>
  </si>
  <si>
    <t>Ayudas sociales a actividades científicas o académicas</t>
  </si>
  <si>
    <t xml:space="preserve">    Ayudas sociales a actividades científicas o académicas</t>
  </si>
  <si>
    <t>Ayudas sociales a instituciones sin fines de lucro</t>
  </si>
  <si>
    <t xml:space="preserve">    Ayudas sociales a instituciones sin fines de lucro</t>
  </si>
  <si>
    <t>Ayudas sociales a cooperativas</t>
  </si>
  <si>
    <t xml:space="preserve">    Ayudas sociales a cooperativas</t>
  </si>
  <si>
    <t>Ayudas sociales a entidades  de interés publico</t>
  </si>
  <si>
    <t xml:space="preserve">    Ayudas sociales a entidades  de interés publico</t>
  </si>
  <si>
    <t>Ayudas por desastres naturales y otros siniestros</t>
  </si>
  <si>
    <t xml:space="preserve">    Ayudas por desastres naturales y otros siniestros</t>
  </si>
  <si>
    <t>Pensiones y jubilaciones</t>
  </si>
  <si>
    <t>Pensiones</t>
  </si>
  <si>
    <t xml:space="preserve">    Pensiones</t>
  </si>
  <si>
    <t>Jubilaciones</t>
  </si>
  <si>
    <t xml:space="preserve">    Jubilaciones</t>
  </si>
  <si>
    <t xml:space="preserve"> Mobiliario y equipo de administración</t>
  </si>
  <si>
    <t>Muebles de oficina y estantería</t>
  </si>
  <si>
    <t xml:space="preserve">    Muebles de oficina y estantería</t>
  </si>
  <si>
    <t>Muebles, excepto de oficina y estantería</t>
  </si>
  <si>
    <t xml:space="preserve">    Muebles, excepto de oficina y estantería</t>
  </si>
  <si>
    <t>Bienes artísticos, culturales y científicos</t>
  </si>
  <si>
    <t xml:space="preserve">    Bienes artísticos, culturales y científicos</t>
  </si>
  <si>
    <t>Objetos de valor</t>
  </si>
  <si>
    <t xml:space="preserve">    Objetos de valor</t>
  </si>
  <si>
    <t>Equipo de cómputo y de tecnologías de la información</t>
  </si>
  <si>
    <t xml:space="preserve">    Equipo de cómputo y de tecnologías de la información</t>
  </si>
  <si>
    <t>Otros mobiliarios y equipos de administración</t>
  </si>
  <si>
    <t xml:space="preserve">    Otros mobiliarios y equipos de administración</t>
  </si>
  <si>
    <t xml:space="preserve"> Mobiliario y equipo educacional y recreativo</t>
  </si>
  <si>
    <t>Equipos y aparatos audiovisuales</t>
  </si>
  <si>
    <t xml:space="preserve">    Equipos y aparatos audiovisuales</t>
  </si>
  <si>
    <t>Aparatos deportivos</t>
  </si>
  <si>
    <t xml:space="preserve">    Aparatos deportivos</t>
  </si>
  <si>
    <t>Cámaras fotográficas y de video</t>
  </si>
  <si>
    <t xml:space="preserve">    Cámaras fotográficas y de video</t>
  </si>
  <si>
    <t>Otro mobiliario y equipo educacional y recreativo</t>
  </si>
  <si>
    <t xml:space="preserve">    Otro mobiliario y equipo educacional y recreativo</t>
  </si>
  <si>
    <t xml:space="preserve"> Equipo e instrumental médico y de laboratorio</t>
  </si>
  <si>
    <t>Equipo médico y de laboratorio</t>
  </si>
  <si>
    <t xml:space="preserve">    Equipo médico y de laboratorio</t>
  </si>
  <si>
    <t>Instrumental médico y de laboratorio</t>
  </si>
  <si>
    <t xml:space="preserve">    Instrumental médico y de laboratorio</t>
  </si>
  <si>
    <t>Vehículos y equipo de transporte</t>
  </si>
  <si>
    <t>Carrocerías y remolques</t>
  </si>
  <si>
    <t xml:space="preserve">    Carrocerías y remolques</t>
  </si>
  <si>
    <t>Equipo aeroespacial</t>
  </si>
  <si>
    <t xml:space="preserve">    Equipo aeroespacial</t>
  </si>
  <si>
    <t>Equipo ferroviario</t>
  </si>
  <si>
    <t xml:space="preserve">    Equipo ferroviario</t>
  </si>
  <si>
    <t>Embarcaciones</t>
  </si>
  <si>
    <t xml:space="preserve">    Embarcaciones</t>
  </si>
  <si>
    <t>Otros equipos de transporte</t>
  </si>
  <si>
    <t xml:space="preserve">    Otros equipos de transporte</t>
  </si>
  <si>
    <t xml:space="preserve"> Equipo de defensa y seguridad</t>
  </si>
  <si>
    <t>Equipo de defensa y seguridad</t>
  </si>
  <si>
    <t xml:space="preserve">    Equipo de defensa y seguridad</t>
  </si>
  <si>
    <t xml:space="preserve"> Maquinaria, otros equipos y herramientas</t>
  </si>
  <si>
    <t>Maquinaria y equipo agropecuario</t>
  </si>
  <si>
    <t xml:space="preserve">    Maquinaria y equipo agropecuario</t>
  </si>
  <si>
    <t>Maquinaria y equipo industrial</t>
  </si>
  <si>
    <t xml:space="preserve">    Maquinaria y equipo industrial</t>
  </si>
  <si>
    <t>Maquinaria y equipo de construcción</t>
  </si>
  <si>
    <t xml:space="preserve">    Maquinaria y equipo de construcción</t>
  </si>
  <si>
    <t>Sistemas de aire acondicionado, calefacción y de refrigeración industrial y comercial</t>
  </si>
  <si>
    <t xml:space="preserve">    Sistemas de aire acondicionado, calefacción y de refrigeración industrial y comercial</t>
  </si>
  <si>
    <t>Equipo de comunicación y telecomunicación</t>
  </si>
  <si>
    <t xml:space="preserve">    Equipo de comunicación y telecomunicación</t>
  </si>
  <si>
    <t>Equipos de generación eléctrica, aparatos y accesorios eléctricos</t>
  </si>
  <si>
    <t xml:space="preserve">    Equipos de generación eléctrica, aparatos y accesorios eléctricos</t>
  </si>
  <si>
    <t>Herramientas y máquinas-herramienta</t>
  </si>
  <si>
    <t xml:space="preserve">    Herramientas y máquinas-herramienta</t>
  </si>
  <si>
    <t>Otros equipos</t>
  </si>
  <si>
    <t xml:space="preserve">    Otros equipos</t>
  </si>
  <si>
    <t xml:space="preserve"> Activos biológicos</t>
  </si>
  <si>
    <t>Bovinos</t>
  </si>
  <si>
    <t xml:space="preserve">    Bovinos</t>
  </si>
  <si>
    <t>Porcinos</t>
  </si>
  <si>
    <t xml:space="preserve">    Porcinos</t>
  </si>
  <si>
    <t>Aves</t>
  </si>
  <si>
    <t xml:space="preserve">    Aves</t>
  </si>
  <si>
    <t>Ovinos y caprinos</t>
  </si>
  <si>
    <t xml:space="preserve">    Ovinos y caprinos</t>
  </si>
  <si>
    <t>Peces y acuicultura</t>
  </si>
  <si>
    <t xml:space="preserve">    Peces y acuicultura</t>
  </si>
  <si>
    <t>Equinos</t>
  </si>
  <si>
    <t xml:space="preserve">    Equinos</t>
  </si>
  <si>
    <t>Especies menores y de zoológico</t>
  </si>
  <si>
    <t xml:space="preserve">    Especies menores y de zoológico</t>
  </si>
  <si>
    <t>Árboles y plantas</t>
  </si>
  <si>
    <t xml:space="preserve">    Árboles y plantas</t>
  </si>
  <si>
    <t>Otros activos biológicos</t>
  </si>
  <si>
    <t xml:space="preserve">    Otros activos biológicos</t>
  </si>
  <si>
    <t>Bienes inmuebles</t>
  </si>
  <si>
    <t>Terrenos</t>
  </si>
  <si>
    <t xml:space="preserve">    Terrenos</t>
  </si>
  <si>
    <t>Viviendas</t>
  </si>
  <si>
    <t xml:space="preserve">    Viviendas</t>
  </si>
  <si>
    <t>Edificios no residenciales</t>
  </si>
  <si>
    <t xml:space="preserve">    Edificios no residenciales</t>
  </si>
  <si>
    <t>Otros bienes inmuebles</t>
  </si>
  <si>
    <t xml:space="preserve">    Otros bienes inmuebles</t>
  </si>
  <si>
    <t xml:space="preserve"> Activos intangibles</t>
  </si>
  <si>
    <t>Software</t>
  </si>
  <si>
    <t xml:space="preserve">    Software</t>
  </si>
  <si>
    <t>Otros activos intangibles</t>
  </si>
  <si>
    <t xml:space="preserve">    Otros activos intangibles</t>
  </si>
  <si>
    <t xml:space="preserve"> Obra pública en bienes de dominio público</t>
  </si>
  <si>
    <t>Edificación habitacional</t>
  </si>
  <si>
    <t xml:space="preserve">    Edificación habitacional</t>
  </si>
  <si>
    <t>Edificación no habitacional</t>
  </si>
  <si>
    <t xml:space="preserve">    Edificación no habitacional</t>
  </si>
  <si>
    <t xml:space="preserve">    Construcción y/o rehabilitación de escuelas y espacios educativos</t>
  </si>
  <si>
    <t xml:space="preserve">    Construcción y/o rehabilitación de hospitales y centros de salud</t>
  </si>
  <si>
    <t xml:space="preserve">    Construcción y/o rehabilitación de espacios deportivos</t>
  </si>
  <si>
    <t xml:space="preserve">     Construcción y/o rehabilitación de infraestructura penitenciaria</t>
  </si>
  <si>
    <t xml:space="preserve">     Construcción y/o rehabilitación de infraestructura cultural</t>
  </si>
  <si>
    <t xml:space="preserve">     Construcción y/o rehabilitación de infraestructura social</t>
  </si>
  <si>
    <t xml:space="preserve">    Construcción y/o rehabilitación de infraestructura turística</t>
  </si>
  <si>
    <t>Construcción de obras para el abastecimiento de agua, petróleo, gas, electricidad y telecomunicaciones</t>
  </si>
  <si>
    <t xml:space="preserve">    Construcción de obras para el abastecimiento de agua, petróleo, gas, electricidad y telecomunicaciones</t>
  </si>
  <si>
    <t>División de terrenos y construcción de obras de urbanización</t>
  </si>
  <si>
    <t xml:space="preserve">    División de terrenos y construcción de obras de urbanización</t>
  </si>
  <si>
    <t>Construcción de vías de comunicación</t>
  </si>
  <si>
    <t xml:space="preserve">    Construcción de vías de comunicación</t>
  </si>
  <si>
    <t>Otras construcciones de ingeniería civil u obra pesada</t>
  </si>
  <si>
    <t xml:space="preserve">    Otras construcciones de ingeniería civil u obra pesada</t>
  </si>
  <si>
    <t>Instalaciones y equipamiento en construcciones</t>
  </si>
  <si>
    <t xml:space="preserve">    Instalaciones y equipamiento en construcciones</t>
  </si>
  <si>
    <t>Trabajos de acabados en edificaciones y otros trabajos especializados</t>
  </si>
  <si>
    <t xml:space="preserve">    Trabajos de acabados en edificaciones y otros trabajos especializados</t>
  </si>
  <si>
    <t>Obra pública en bienes propios</t>
  </si>
  <si>
    <t>Estudios, formulación y evaluación de proyectos productivos no incluidos en conceptos anteriores de este capítulo</t>
  </si>
  <si>
    <t xml:space="preserve">    Estudios, formulación y evaluación de proyectos productivos no incluidos en conceptos anteriores de este capítulo</t>
  </si>
  <si>
    <t>Ejecución de proyectos productivos no incluidos en conceptos anteriores de este capítulo</t>
  </si>
  <si>
    <t xml:space="preserve">    Ejecución de proyectos productivos no incluidos en conceptos anteriores de este capítulo</t>
  </si>
  <si>
    <t xml:space="preserve">    Proyectos productivos y acciones de fomento social</t>
  </si>
  <si>
    <t xml:space="preserve">    Proyectos productivos y acciones de fomento económico</t>
  </si>
  <si>
    <t xml:space="preserve">    Proyectos productivos y acciones de fomento agropecuario</t>
  </si>
  <si>
    <t xml:space="preserve">    Proyectos productivos y acciones de fomento ecológico</t>
  </si>
  <si>
    <t xml:space="preserve">    Proyectos productivos y acciones de fomento en materia de seguridad pública</t>
  </si>
  <si>
    <t xml:space="preserve">    Proyectos y acciones para el buen gobierno y desarrollo institucional</t>
  </si>
  <si>
    <t xml:space="preserve">    Proyectos y acciones para control y mejoramiento del transporte colectivo</t>
  </si>
  <si>
    <t xml:space="preserve">    Proyectos y acciones de ordenamiento y desarrollo urbano</t>
  </si>
  <si>
    <t xml:space="preserve"> Amortización de la deuda pública</t>
  </si>
  <si>
    <t>Amortización de la deuda interna con instituciones de crédito</t>
  </si>
  <si>
    <t xml:space="preserve">    Amortización de la deuda interna con instituciones de crédito</t>
  </si>
  <si>
    <t xml:space="preserve"> Intereses de la deuda pública</t>
  </si>
  <si>
    <t>Intereses de la deuda interna con instituciones de crédito</t>
  </si>
  <si>
    <t xml:space="preserve">    Intereses de la deuda interna con instituciones de crédito</t>
  </si>
  <si>
    <t>Comisiones de la deuda pública</t>
  </si>
  <si>
    <t>Comisiones de la deuda pública interna</t>
  </si>
  <si>
    <t xml:space="preserve">    Comisiones de la deuda pública interna</t>
  </si>
  <si>
    <t>Gastos de la deuda pública</t>
  </si>
  <si>
    <t>Gastos de la deuda pública interna</t>
  </si>
  <si>
    <t xml:space="preserve">    Gastos de la deuda pública interna</t>
  </si>
  <si>
    <t xml:space="preserve"> Adeudos de Ejercicios Fiscales Anteriores (ADEFAS)</t>
  </si>
  <si>
    <t>ADEFAS</t>
  </si>
  <si>
    <t xml:space="preserve">    ADEFAS</t>
  </si>
  <si>
    <t>Total Presupuesto de Egresos</t>
  </si>
  <si>
    <t>Haberes</t>
  </si>
  <si>
    <t>Remuneraciones por adscripción laboral en el extranjero</t>
  </si>
  <si>
    <t>Honorarios asimilables a salarios</t>
  </si>
  <si>
    <t>Sobrehaberes</t>
  </si>
  <si>
    <t>Aportaciones de seguridad social</t>
  </si>
  <si>
    <t>Aportaciones a fondos de vivienda</t>
  </si>
  <si>
    <t>Aportaciones al sistema para el retiro</t>
  </si>
  <si>
    <t>Aportaciones para seguros</t>
  </si>
  <si>
    <t>Recompensas</t>
  </si>
  <si>
    <t>Mercancías adquiridas para su comercialización</t>
  </si>
  <si>
    <t>Arrendamiento financiero</t>
  </si>
  <si>
    <t>Comisiones por ventas</t>
  </si>
  <si>
    <t>Impuestos y derechos de importación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</si>
  <si>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</si>
  <si>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</si>
  <si>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</si>
  <si>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</si>
  <si>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</si>
  <si>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</si>
  <si>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</si>
  <si>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</si>
  <si>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</si>
  <si>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</si>
  <si>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</si>
  <si>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</si>
  <si>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</si>
  <si>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</si>
  <si>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</si>
  <si>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</si>
  <si>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</si>
  <si>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</si>
  <si>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</si>
  <si>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</si>
  <si>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</si>
  <si>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</si>
  <si>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</si>
  <si>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Otras pensiones y jubilaciones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</si>
  <si>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</si>
  <si>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</si>
  <si>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</si>
  <si>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</si>
  <si>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</si>
  <si>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</si>
  <si>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Vehículos y equipo terrestre</t>
  </si>
  <si>
    <t>Licencias informáticas e intelectuales</t>
  </si>
  <si>
    <t xml:space="preserve">    Haberes</t>
  </si>
  <si>
    <t xml:space="preserve">    Remuneraciones por adscripción laboral en el extranjero</t>
  </si>
  <si>
    <t xml:space="preserve">    Sobrehaberes</t>
  </si>
  <si>
    <t xml:space="preserve">    Vigilancia y custodia de valores</t>
  </si>
  <si>
    <t xml:space="preserve">    Recompensas</t>
  </si>
  <si>
    <t xml:space="preserve">    Mercancías adquiridas para su comercialización</t>
  </si>
  <si>
    <t xml:space="preserve">    Arrendamiento financiero</t>
  </si>
  <si>
    <t xml:space="preserve">    Comisiones por ventas</t>
  </si>
  <si>
    <t xml:space="preserve">    Impuestos y derechos de importación</t>
  </si>
  <si>
    <t xml:space="preserve">    Utilidades</t>
  </si>
  <si>
    <t xml:space="preserve">    Otras pensiones y jubilaciones</t>
  </si>
  <si>
    <t xml:space="preserve">    Transferencias internas otorgadas a entidades paraestatales empresariales y no financieras</t>
  </si>
  <si>
    <t xml:space="preserve">    Transferencias internas otorgadas a fideicomisos públicos empresariales y no financieros</t>
  </si>
  <si>
    <t xml:space="preserve">    Transferencias internas otorgadas a instituciones paraestatales públicas financieras</t>
  </si>
  <si>
    <t xml:space="preserve">    Transferencias internas otorgadas a fideicomisos públicos financieros</t>
  </si>
  <si>
    <t>Transferencias internas y asignaciones al sector público</t>
  </si>
  <si>
    <t>Transferencias al resto del sector público</t>
  </si>
  <si>
    <t xml:space="preserve">    Transferencias otorgadas a entidades paraestatales no empresariales y no financieras</t>
  </si>
  <si>
    <t xml:space="preserve">    Transferencias otorgadas para entidades paraestatales empresariales y no financieras</t>
  </si>
  <si>
    <t xml:space="preserve">    Transferencias otorgadas para instituciones paraestatales públicas financieras</t>
  </si>
  <si>
    <t xml:space="preserve">    Transferencias otorgadas a entidades federativas y municipios</t>
  </si>
  <si>
    <t xml:space="preserve">    Transferencias a fideicomisos de entidades federativas y municipios</t>
  </si>
  <si>
    <t>Subsidios y subvenciones</t>
  </si>
  <si>
    <t>Transferencias a fideicomisos, mandatos y otros análogos</t>
  </si>
  <si>
    <t>Transferencias a la seguridad social</t>
  </si>
  <si>
    <t>Donativos</t>
  </si>
  <si>
    <t xml:space="preserve">    Vehículos y equipo terrestre</t>
  </si>
  <si>
    <t xml:space="preserve">    Subsidios a la producción</t>
  </si>
  <si>
    <t xml:space="preserve">    Subsidios a la distribución</t>
  </si>
  <si>
    <t xml:space="preserve">    Subsidios a la inversión</t>
  </si>
  <si>
    <t xml:space="preserve">    Subsidios a la prestación de servicios públicos</t>
  </si>
  <si>
    <t xml:space="preserve">    Subsidios para cubrir diferenciales de tasas de interés</t>
  </si>
  <si>
    <t xml:space="preserve">    Subsidios a la vivienda</t>
  </si>
  <si>
    <t xml:space="preserve">    Subvenciones al consumo</t>
  </si>
  <si>
    <t xml:space="preserve">    Subsidios a entidades federativas y municipios</t>
  </si>
  <si>
    <t xml:space="preserve">    Otros subsidios</t>
  </si>
  <si>
    <t xml:space="preserve">    Asignaciones presupuestarias al Poder Ejecutivo</t>
  </si>
  <si>
    <t xml:space="preserve">    Asignaciones presupuestarias al Poder Legislativo</t>
  </si>
  <si>
    <t xml:space="preserve">    Asignaciones presupuestarias al Poder Judicial</t>
  </si>
  <si>
    <t xml:space="preserve">    Licencias informáticas e intelectuales</t>
  </si>
  <si>
    <t>PRESUPUESTO DE EGRESOS PARA EL EJERCICIO FISCAL 2023</t>
  </si>
  <si>
    <t>(CIFRAS EN PESOS)</t>
  </si>
  <si>
    <t>Capítulo-concepto-partida genérica-partida específica</t>
  </si>
  <si>
    <t>adm</t>
  </si>
  <si>
    <t>presmun</t>
  </si>
  <si>
    <t>procivil</t>
  </si>
  <si>
    <t>c social</t>
  </si>
  <si>
    <t>trasp</t>
  </si>
  <si>
    <t>agua p</t>
  </si>
  <si>
    <t>des tec</t>
  </si>
  <si>
    <t>g r33</t>
  </si>
  <si>
    <t>pens y j</t>
  </si>
  <si>
    <t>ayudas</t>
  </si>
  <si>
    <t>Servicios Personales</t>
  </si>
  <si>
    <t>1100</t>
  </si>
  <si>
    <t>1110</t>
  </si>
  <si>
    <t>1111</t>
  </si>
  <si>
    <t>1130</t>
  </si>
  <si>
    <t>1131</t>
  </si>
  <si>
    <t>1132</t>
  </si>
  <si>
    <t>1200</t>
  </si>
  <si>
    <t>1210</t>
  </si>
  <si>
    <t>1211</t>
  </si>
  <si>
    <t>1212</t>
  </si>
  <si>
    <t>1220</t>
  </si>
  <si>
    <t>1221</t>
  </si>
  <si>
    <t>1230</t>
  </si>
  <si>
    <t>1231</t>
  </si>
  <si>
    <t>1240</t>
  </si>
  <si>
    <t>1241</t>
  </si>
  <si>
    <t>1300</t>
  </si>
  <si>
    <t>1310</t>
  </si>
  <si>
    <t>1311</t>
  </si>
  <si>
    <t>1320</t>
  </si>
  <si>
    <t>1321</t>
  </si>
  <si>
    <t>1322</t>
  </si>
  <si>
    <t>1323</t>
  </si>
  <si>
    <t>1330</t>
  </si>
  <si>
    <t>1331</t>
  </si>
  <si>
    <t>1332</t>
  </si>
  <si>
    <t>1340</t>
  </si>
  <si>
    <t>1341</t>
  </si>
  <si>
    <t>1370</t>
  </si>
  <si>
    <t>1371</t>
  </si>
  <si>
    <t>1380</t>
  </si>
  <si>
    <t>1381</t>
  </si>
  <si>
    <t>Asignaciones de técnico, de mando, por comisión, de vuelo y de técnico especial</t>
  </si>
  <si>
    <t>1500</t>
  </si>
  <si>
    <t xml:space="preserve">    Asignaciones de técnico, de mando, por comisión, de vuelo y de técnico especial</t>
  </si>
  <si>
    <t>1510</t>
  </si>
  <si>
    <t>1511</t>
  </si>
  <si>
    <t>1520</t>
  </si>
  <si>
    <t>1521</t>
  </si>
  <si>
    <t>1530</t>
  </si>
  <si>
    <t>1531</t>
  </si>
  <si>
    <t>1532</t>
  </si>
  <si>
    <t xml:space="preserve">    Aportaciones de seguridad social</t>
  </si>
  <si>
    <t>1533</t>
  </si>
  <si>
    <t>1540</t>
  </si>
  <si>
    <t xml:space="preserve">    Aportaciones a fondos de vivienda</t>
  </si>
  <si>
    <t>1541</t>
  </si>
  <si>
    <t>1542</t>
  </si>
  <si>
    <t xml:space="preserve">    Aportaciones al sistema para el retiro</t>
  </si>
  <si>
    <t>1550</t>
  </si>
  <si>
    <t>1551</t>
  </si>
  <si>
    <t xml:space="preserve">    Aportaciones para seguros</t>
  </si>
  <si>
    <t>1560</t>
  </si>
  <si>
    <t>1561</t>
  </si>
  <si>
    <t>1600</t>
  </si>
  <si>
    <t>1610</t>
  </si>
  <si>
    <t>1611</t>
  </si>
  <si>
    <t>1612</t>
  </si>
  <si>
    <t>1700</t>
  </si>
  <si>
    <t>1710</t>
  </si>
  <si>
    <t>1711</t>
  </si>
  <si>
    <t>2000</t>
  </si>
  <si>
    <t>2100</t>
  </si>
  <si>
    <t>2110</t>
  </si>
  <si>
    <t>2111</t>
  </si>
  <si>
    <t>2120</t>
  </si>
  <si>
    <t>2121</t>
  </si>
  <si>
    <t>2130</t>
  </si>
  <si>
    <t xml:space="preserve">    Otras prestaciones sociales y económicas</t>
  </si>
  <si>
    <t>2131</t>
  </si>
  <si>
    <t>2140</t>
  </si>
  <si>
    <t>2141</t>
  </si>
  <si>
    <t>2150</t>
  </si>
  <si>
    <t>2151</t>
  </si>
  <si>
    <t>2160</t>
  </si>
  <si>
    <t>2161</t>
  </si>
  <si>
    <t>2170</t>
  </si>
  <si>
    <t>2171</t>
  </si>
  <si>
    <t>2180</t>
  </si>
  <si>
    <t>Materiales y Suministros</t>
  </si>
  <si>
    <t>2181</t>
  </si>
  <si>
    <t>2200</t>
  </si>
  <si>
    <t>Materiales, útiles y equipos menores de oficina</t>
  </si>
  <si>
    <t>2210</t>
  </si>
  <si>
    <t>2211</t>
  </si>
  <si>
    <t>Materiales y útiles de impresión y reproducción</t>
  </si>
  <si>
    <t>2212</t>
  </si>
  <si>
    <t>2213</t>
  </si>
  <si>
    <t>Material estadístico y geográfico</t>
  </si>
  <si>
    <t>2214</t>
  </si>
  <si>
    <t>2220</t>
  </si>
  <si>
    <t>2221</t>
  </si>
  <si>
    <t>2230</t>
  </si>
  <si>
    <t>2231</t>
  </si>
  <si>
    <t>2300</t>
  </si>
  <si>
    <t>Material de limpieza</t>
  </si>
  <si>
    <t>2310</t>
  </si>
  <si>
    <t>2311</t>
  </si>
  <si>
    <t>2320</t>
  </si>
  <si>
    <t>2321</t>
  </si>
  <si>
    <t>2330</t>
  </si>
  <si>
    <t>2331</t>
  </si>
  <si>
    <t>2340</t>
  </si>
  <si>
    <t>2341</t>
  </si>
  <si>
    <t>2350</t>
  </si>
  <si>
    <t>2351</t>
  </si>
  <si>
    <t>2360</t>
  </si>
  <si>
    <t>2361</t>
  </si>
  <si>
    <t>2370</t>
  </si>
  <si>
    <t>2371</t>
  </si>
  <si>
    <t>2390</t>
  </si>
  <si>
    <t>2391</t>
  </si>
  <si>
    <t>2400</t>
  </si>
  <si>
    <t>2410</t>
  </si>
  <si>
    <t>2411</t>
  </si>
  <si>
    <t>2420</t>
  </si>
  <si>
    <t>2421</t>
  </si>
  <si>
    <t>2430</t>
  </si>
  <si>
    <t>2431</t>
  </si>
  <si>
    <t>2440</t>
  </si>
  <si>
    <t>2441</t>
  </si>
  <si>
    <t>2450</t>
  </si>
  <si>
    <t>2451</t>
  </si>
  <si>
    <t>2460</t>
  </si>
  <si>
    <t>2461</t>
  </si>
  <si>
    <t>2470</t>
  </si>
  <si>
    <t>2471</t>
  </si>
  <si>
    <t>2480</t>
  </si>
  <si>
    <t>2481</t>
  </si>
  <si>
    <t>2490</t>
  </si>
  <si>
    <t>2491</t>
  </si>
  <si>
    <t>2500</t>
  </si>
  <si>
    <t>2510</t>
  </si>
  <si>
    <t>2511</t>
  </si>
  <si>
    <t>2520</t>
  </si>
  <si>
    <t>2521</t>
  </si>
  <si>
    <t>2530</t>
  </si>
  <si>
    <t>2531</t>
  </si>
  <si>
    <t>2532</t>
  </si>
  <si>
    <t>2540</t>
  </si>
  <si>
    <t>2541</t>
  </si>
  <si>
    <t>2550</t>
  </si>
  <si>
    <t>2551</t>
  </si>
  <si>
    <t>2560</t>
  </si>
  <si>
    <t>2561</t>
  </si>
  <si>
    <t>2590</t>
  </si>
  <si>
    <t>2591</t>
  </si>
  <si>
    <t>2600</t>
  </si>
  <si>
    <t>2610</t>
  </si>
  <si>
    <t>2611</t>
  </si>
  <si>
    <t>Productos químicos, farmacéuticos y de laboratorio</t>
  </si>
  <si>
    <t>2612</t>
  </si>
  <si>
    <t>2620</t>
  </si>
  <si>
    <t>2621</t>
  </si>
  <si>
    <t>2700</t>
  </si>
  <si>
    <t>2710</t>
  </si>
  <si>
    <t>2711</t>
  </si>
  <si>
    <t>2720</t>
  </si>
  <si>
    <t>2721</t>
  </si>
  <si>
    <t>2730</t>
  </si>
  <si>
    <t>2731</t>
  </si>
  <si>
    <t>Materiales, accesorios y suministros de laboratorio</t>
  </si>
  <si>
    <t>2740</t>
  </si>
  <si>
    <t>2741</t>
  </si>
  <si>
    <t>2750</t>
  </si>
  <si>
    <t>2751</t>
  </si>
  <si>
    <t>2800</t>
  </si>
  <si>
    <t>2810</t>
  </si>
  <si>
    <t>2811</t>
  </si>
  <si>
    <t>2820</t>
  </si>
  <si>
    <t>2821</t>
  </si>
  <si>
    <t>2830</t>
  </si>
  <si>
    <t>2831</t>
  </si>
  <si>
    <t>2900</t>
  </si>
  <si>
    <t>Vestuario, blancos, prendas de protección y artículos deportivos</t>
  </si>
  <si>
    <t>2910</t>
  </si>
  <si>
    <t>2911</t>
  </si>
  <si>
    <t>2920</t>
  </si>
  <si>
    <t>Prendas de seguridad y protección personal</t>
  </si>
  <si>
    <t>2921</t>
  </si>
  <si>
    <t>2930</t>
  </si>
  <si>
    <t>2931</t>
  </si>
  <si>
    <t>2940</t>
  </si>
  <si>
    <t>2941</t>
  </si>
  <si>
    <t>2950</t>
  </si>
  <si>
    <t>2951</t>
  </si>
  <si>
    <t>2960</t>
  </si>
  <si>
    <t>2961</t>
  </si>
  <si>
    <t>2970</t>
  </si>
  <si>
    <t>2971</t>
  </si>
  <si>
    <t>2980</t>
  </si>
  <si>
    <t>2981</t>
  </si>
  <si>
    <t>2990</t>
  </si>
  <si>
    <t>2991</t>
  </si>
  <si>
    <t>3000</t>
  </si>
  <si>
    <t>3100</t>
  </si>
  <si>
    <t>3110</t>
  </si>
  <si>
    <t>3111</t>
  </si>
  <si>
    <t>3112</t>
  </si>
  <si>
    <t>3113</t>
  </si>
  <si>
    <t>3120</t>
  </si>
  <si>
    <t>3121</t>
  </si>
  <si>
    <t>3130</t>
  </si>
  <si>
    <t>3131</t>
  </si>
  <si>
    <t>3140</t>
  </si>
  <si>
    <t>3141</t>
  </si>
  <si>
    <t>3150</t>
  </si>
  <si>
    <t>3151</t>
  </si>
  <si>
    <t>3160</t>
  </si>
  <si>
    <t>3161</t>
  </si>
  <si>
    <t>3170</t>
  </si>
  <si>
    <t>3171</t>
  </si>
  <si>
    <t>3180</t>
  </si>
  <si>
    <t>Servicios Generales</t>
  </si>
  <si>
    <t>3181</t>
  </si>
  <si>
    <t>Servicios básicos</t>
  </si>
  <si>
    <t>3182</t>
  </si>
  <si>
    <t>3190</t>
  </si>
  <si>
    <t>3191</t>
  </si>
  <si>
    <t>3200</t>
  </si>
  <si>
    <t>3210</t>
  </si>
  <si>
    <t>3211</t>
  </si>
  <si>
    <t>3220</t>
  </si>
  <si>
    <t>3221</t>
  </si>
  <si>
    <t>3230</t>
  </si>
  <si>
    <t>3231</t>
  </si>
  <si>
    <t>3240</t>
  </si>
  <si>
    <t>3241</t>
  </si>
  <si>
    <t>3250</t>
  </si>
  <si>
    <t>3251</t>
  </si>
  <si>
    <t>3260</t>
  </si>
  <si>
    <t>3261</t>
  </si>
  <si>
    <t>3270</t>
  </si>
  <si>
    <t>3271</t>
  </si>
  <si>
    <t>3290</t>
  </si>
  <si>
    <t>3291</t>
  </si>
  <si>
    <t>3292</t>
  </si>
  <si>
    <t>3293</t>
  </si>
  <si>
    <t>3300</t>
  </si>
  <si>
    <t>3310</t>
  </si>
  <si>
    <t>3311</t>
  </si>
  <si>
    <t>3320</t>
  </si>
  <si>
    <t>3321</t>
  </si>
  <si>
    <t>3330</t>
  </si>
  <si>
    <t>3331</t>
  </si>
  <si>
    <t>3332</t>
  </si>
  <si>
    <t>3340</t>
  </si>
  <si>
    <t>3341</t>
  </si>
  <si>
    <t>3350</t>
  </si>
  <si>
    <t>3351</t>
  </si>
  <si>
    <t>3352</t>
  </si>
  <si>
    <t>3360</t>
  </si>
  <si>
    <t>3361</t>
  </si>
  <si>
    <t>3370</t>
  </si>
  <si>
    <t>3371</t>
  </si>
  <si>
    <t>3372</t>
  </si>
  <si>
    <t>3380</t>
  </si>
  <si>
    <t>3381</t>
  </si>
  <si>
    <t>3390</t>
  </si>
  <si>
    <t>3391</t>
  </si>
  <si>
    <t>3400</t>
  </si>
  <si>
    <t>3410</t>
  </si>
  <si>
    <t>3411</t>
  </si>
  <si>
    <t>3412</t>
  </si>
  <si>
    <t>3413</t>
  </si>
  <si>
    <t>3420</t>
  </si>
  <si>
    <t>3421</t>
  </si>
  <si>
    <t>3430</t>
  </si>
  <si>
    <t>3431</t>
  </si>
  <si>
    <t>3440</t>
  </si>
  <si>
    <t>3441</t>
  </si>
  <si>
    <t>3450</t>
  </si>
  <si>
    <t>3451</t>
  </si>
  <si>
    <t>3460</t>
  </si>
  <si>
    <t>3461</t>
  </si>
  <si>
    <t>3470</t>
  </si>
  <si>
    <t>3471</t>
  </si>
  <si>
    <t>3490</t>
  </si>
  <si>
    <t>3491</t>
  </si>
  <si>
    <t>3500</t>
  </si>
  <si>
    <t>3510</t>
  </si>
  <si>
    <t>3511</t>
  </si>
  <si>
    <t>3520</t>
  </si>
  <si>
    <t>3521</t>
  </si>
  <si>
    <t>3530</t>
  </si>
  <si>
    <t>3531</t>
  </si>
  <si>
    <t>3540</t>
  </si>
  <si>
    <t>3541</t>
  </si>
  <si>
    <t>3550</t>
  </si>
  <si>
    <t>3551</t>
  </si>
  <si>
    <t>3560</t>
  </si>
  <si>
    <t>3561</t>
  </si>
  <si>
    <t>3570</t>
  </si>
  <si>
    <t>3571</t>
  </si>
  <si>
    <t>3580</t>
  </si>
  <si>
    <t>3581</t>
  </si>
  <si>
    <t>3590</t>
  </si>
  <si>
    <t>3591</t>
  </si>
  <si>
    <t>3600</t>
  </si>
  <si>
    <t>3610</t>
  </si>
  <si>
    <t>3611</t>
  </si>
  <si>
    <t>3612</t>
  </si>
  <si>
    <t>3613</t>
  </si>
  <si>
    <t>3620</t>
  </si>
  <si>
    <t>3621</t>
  </si>
  <si>
    <t>3630</t>
  </si>
  <si>
    <t>3631</t>
  </si>
  <si>
    <t>3640</t>
  </si>
  <si>
    <t>3641</t>
  </si>
  <si>
    <t>3650</t>
  </si>
  <si>
    <t>3651</t>
  </si>
  <si>
    <t>3660</t>
  </si>
  <si>
    <t>3661</t>
  </si>
  <si>
    <t>3690</t>
  </si>
  <si>
    <t>3691</t>
  </si>
  <si>
    <t>3700</t>
  </si>
  <si>
    <t>3710</t>
  </si>
  <si>
    <t>3711</t>
  </si>
  <si>
    <t>3720</t>
  </si>
  <si>
    <t>3721</t>
  </si>
  <si>
    <t>3730</t>
  </si>
  <si>
    <t>3731</t>
  </si>
  <si>
    <t>3740</t>
  </si>
  <si>
    <t>3741</t>
  </si>
  <si>
    <t>3750</t>
  </si>
  <si>
    <t>3751</t>
  </si>
  <si>
    <t>3752</t>
  </si>
  <si>
    <t>3760</t>
  </si>
  <si>
    <t>3761</t>
  </si>
  <si>
    <t>3770</t>
  </si>
  <si>
    <t>3771</t>
  </si>
  <si>
    <t>3780</t>
  </si>
  <si>
    <t>3781</t>
  </si>
  <si>
    <t>3790</t>
  </si>
  <si>
    <t>3791</t>
  </si>
  <si>
    <t>3800</t>
  </si>
  <si>
    <t>3810</t>
  </si>
  <si>
    <t>3811</t>
  </si>
  <si>
    <t>3820</t>
  </si>
  <si>
    <t>3821</t>
  </si>
  <si>
    <t>3830</t>
  </si>
  <si>
    <t>3831</t>
  </si>
  <si>
    <t>3840</t>
  </si>
  <si>
    <t>3841</t>
  </si>
  <si>
    <t>3842</t>
  </si>
  <si>
    <t>3843</t>
  </si>
  <si>
    <t>3850</t>
  </si>
  <si>
    <t>3851</t>
  </si>
  <si>
    <t>3852</t>
  </si>
  <si>
    <t>3900</t>
  </si>
  <si>
    <t>3910</t>
  </si>
  <si>
    <t>3911</t>
  </si>
  <si>
    <t>3920</t>
  </si>
  <si>
    <t>3921</t>
  </si>
  <si>
    <t>3923</t>
  </si>
  <si>
    <t>3924</t>
  </si>
  <si>
    <t>3925</t>
  </si>
  <si>
    <t>3940</t>
  </si>
  <si>
    <t>3941</t>
  </si>
  <si>
    <t>3950</t>
  </si>
  <si>
    <t>3951</t>
  </si>
  <si>
    <t>3960</t>
  </si>
  <si>
    <t>3961</t>
  </si>
  <si>
    <t>3990</t>
  </si>
  <si>
    <t>3991</t>
  </si>
  <si>
    <t>3992</t>
  </si>
  <si>
    <t>4000</t>
  </si>
  <si>
    <t>4100</t>
  </si>
  <si>
    <t>4140</t>
  </si>
  <si>
    <t>4141</t>
  </si>
  <si>
    <t>4150</t>
  </si>
  <si>
    <t>4151</t>
  </si>
  <si>
    <t>4152</t>
  </si>
  <si>
    <t>4400</t>
  </si>
  <si>
    <t>4410</t>
  </si>
  <si>
    <t>4411</t>
  </si>
  <si>
    <t>4420</t>
  </si>
  <si>
    <t>4421</t>
  </si>
  <si>
    <t>4430</t>
  </si>
  <si>
    <t>Sentencias y resoluciones por autoridad competente</t>
  </si>
  <si>
    <t>4431</t>
  </si>
  <si>
    <t>4440</t>
  </si>
  <si>
    <t>4441</t>
  </si>
  <si>
    <t>4450</t>
  </si>
  <si>
    <t>4451</t>
  </si>
  <si>
    <t>4460</t>
  </si>
  <si>
    <t>4461</t>
  </si>
  <si>
    <t>4470</t>
  </si>
  <si>
    <t>4471</t>
  </si>
  <si>
    <t>4480</t>
  </si>
  <si>
    <t>4481</t>
  </si>
  <si>
    <t>4500</t>
  </si>
  <si>
    <t>4510</t>
  </si>
  <si>
    <t>4511</t>
  </si>
  <si>
    <t>4520</t>
  </si>
  <si>
    <t>Transferencias, Asignaciones, Subsidios y Otras Ayudas</t>
  </si>
  <si>
    <t>4521</t>
  </si>
  <si>
    <t>5000</t>
  </si>
  <si>
    <t>5100</t>
  </si>
  <si>
    <t>5110</t>
  </si>
  <si>
    <t>5111</t>
  </si>
  <si>
    <t>5120</t>
  </si>
  <si>
    <t>5121</t>
  </si>
  <si>
    <t>5130</t>
  </si>
  <si>
    <t>5131</t>
  </si>
  <si>
    <t>5140</t>
  </si>
  <si>
    <t>5141</t>
  </si>
  <si>
    <t>5150</t>
  </si>
  <si>
    <t>5151</t>
  </si>
  <si>
    <t>5190</t>
  </si>
  <si>
    <t>5191</t>
  </si>
  <si>
    <t>5200</t>
  </si>
  <si>
    <t>5210</t>
  </si>
  <si>
    <t>5211</t>
  </si>
  <si>
    <t>5220</t>
  </si>
  <si>
    <t>5221</t>
  </si>
  <si>
    <t>5230</t>
  </si>
  <si>
    <t>5231</t>
  </si>
  <si>
    <t>5290</t>
  </si>
  <si>
    <t>5291</t>
  </si>
  <si>
    <t>5300</t>
  </si>
  <si>
    <t>5310</t>
  </si>
  <si>
    <t>5311</t>
  </si>
  <si>
    <t>5320</t>
  </si>
  <si>
    <t>5321</t>
  </si>
  <si>
    <t>5400</t>
  </si>
  <si>
    <t>5410</t>
  </si>
  <si>
    <t>5411</t>
  </si>
  <si>
    <t>5420</t>
  </si>
  <si>
    <t>5421</t>
  </si>
  <si>
    <t>5430</t>
  </si>
  <si>
    <t>5431</t>
  </si>
  <si>
    <t>5440</t>
  </si>
  <si>
    <t>5441</t>
  </si>
  <si>
    <t>5450</t>
  </si>
  <si>
    <t>5451</t>
  </si>
  <si>
    <t>5490</t>
  </si>
  <si>
    <t>5491</t>
  </si>
  <si>
    <t>5500</t>
  </si>
  <si>
    <t>5510</t>
  </si>
  <si>
    <t>5511</t>
  </si>
  <si>
    <t>5600</t>
  </si>
  <si>
    <t>5610</t>
  </si>
  <si>
    <t>5611</t>
  </si>
  <si>
    <t>5620</t>
  </si>
  <si>
    <t>5621</t>
  </si>
  <si>
    <t>5630</t>
  </si>
  <si>
    <t>5631</t>
  </si>
  <si>
    <t>5640</t>
  </si>
  <si>
    <t>5641</t>
  </si>
  <si>
    <t>5650</t>
  </si>
  <si>
    <t>5651</t>
  </si>
  <si>
    <t>5660</t>
  </si>
  <si>
    <t>5661</t>
  </si>
  <si>
    <t>5670</t>
  </si>
  <si>
    <t>5671</t>
  </si>
  <si>
    <t>5690</t>
  </si>
  <si>
    <t>5691</t>
  </si>
  <si>
    <t>5700</t>
  </si>
  <si>
    <t>5710</t>
  </si>
  <si>
    <t>5711</t>
  </si>
  <si>
    <t>5720</t>
  </si>
  <si>
    <t>5721</t>
  </si>
  <si>
    <t>5730</t>
  </si>
  <si>
    <t>5731</t>
  </si>
  <si>
    <t>5740</t>
  </si>
  <si>
    <t>5741</t>
  </si>
  <si>
    <t>5750</t>
  </si>
  <si>
    <t>5751</t>
  </si>
  <si>
    <t>5760</t>
  </si>
  <si>
    <t>5761</t>
  </si>
  <si>
    <t>5770</t>
  </si>
  <si>
    <t>Transferencias a fideicomisos del Poder Ejecutivo</t>
  </si>
  <si>
    <t>5771</t>
  </si>
  <si>
    <t xml:space="preserve">    Transferencias a fideicomisos del Poder Ejecutivo</t>
  </si>
  <si>
    <t>5780</t>
  </si>
  <si>
    <t>Transferencias a fideicomisos del Poder Legislativo</t>
  </si>
  <si>
    <t>5781</t>
  </si>
  <si>
    <t xml:space="preserve">    Transferencias a fideicomisos del Poder Legislativo</t>
  </si>
  <si>
    <t>5790</t>
  </si>
  <si>
    <t>Transferencias a fideicomisos del Poder Judicial</t>
  </si>
  <si>
    <t>5791</t>
  </si>
  <si>
    <t xml:space="preserve">    Transferencias a fideicomisos del Poder Judicial</t>
  </si>
  <si>
    <t>5800</t>
  </si>
  <si>
    <t>Transferencias a fideicomisos públicos de entidades paraestatales no empresariales y no financieras</t>
  </si>
  <si>
    <t>5810</t>
  </si>
  <si>
    <t xml:space="preserve">    Transferencias a fideicomisos públicos de entidades paraestatales no empresariales y no financieras</t>
  </si>
  <si>
    <t>5811</t>
  </si>
  <si>
    <t>Transferencias a fideicomisos públicos de entidades paraestatales empresariales y no financieras</t>
  </si>
  <si>
    <t>5820</t>
  </si>
  <si>
    <t xml:space="preserve">    Transferencias a fideicomisos públicos de entidades paraestatales empresariales y no financieras</t>
  </si>
  <si>
    <t>5821</t>
  </si>
  <si>
    <t>Transferencias a fideicomisos de instituciones públicas financieras</t>
  </si>
  <si>
    <t>5830</t>
  </si>
  <si>
    <t xml:space="preserve">    Transferencias a fideicomisos de instituciones públicas financieras</t>
  </si>
  <si>
    <t>5831</t>
  </si>
  <si>
    <t>Otras transferencias a fideicomisos</t>
  </si>
  <si>
    <t>5890</t>
  </si>
  <si>
    <t xml:space="preserve">    Otras transferencias a fideicomisos</t>
  </si>
  <si>
    <t>5891</t>
  </si>
  <si>
    <t>5900</t>
  </si>
  <si>
    <t>5910</t>
  </si>
  <si>
    <t xml:space="preserve">    Transferencias por obligación de ley</t>
  </si>
  <si>
    <t>5911</t>
  </si>
  <si>
    <t>5990</t>
  </si>
  <si>
    <t>5991</t>
  </si>
  <si>
    <t xml:space="preserve">    Donativos a instituciones sin fines de lucro</t>
  </si>
  <si>
    <t>6000</t>
  </si>
  <si>
    <t>infra</t>
  </si>
  <si>
    <t>forta</t>
  </si>
  <si>
    <t>OTROS</t>
  </si>
  <si>
    <t>6100</t>
  </si>
  <si>
    <t xml:space="preserve">    Donativos a entidades federativas</t>
  </si>
  <si>
    <t>6110</t>
  </si>
  <si>
    <t>6111</t>
  </si>
  <si>
    <t xml:space="preserve">    Donativos a fideicomisos privados</t>
  </si>
  <si>
    <t>6120</t>
  </si>
  <si>
    <t>6121</t>
  </si>
  <si>
    <t xml:space="preserve">    Donativos a fideicomisos estatales</t>
  </si>
  <si>
    <t>6122</t>
  </si>
  <si>
    <t>6123</t>
  </si>
  <si>
    <t xml:space="preserve">    Donativos internacionales</t>
  </si>
  <si>
    <t>6124</t>
  </si>
  <si>
    <t>Transferencias al exterior</t>
  </si>
  <si>
    <t>6125</t>
  </si>
  <si>
    <t>Transferencias para gobiernos extranjeros</t>
  </si>
  <si>
    <t>6126</t>
  </si>
  <si>
    <t xml:space="preserve">    Transferencias para gobiernos extranjeros</t>
  </si>
  <si>
    <t>6127</t>
  </si>
  <si>
    <t>Transferencias para organismos internacionales</t>
  </si>
  <si>
    <t>6128</t>
  </si>
  <si>
    <t xml:space="preserve">    Transferencias para organismos internacionales</t>
  </si>
  <si>
    <t>6130</t>
  </si>
  <si>
    <t>Transferencias para el sector privado externo</t>
  </si>
  <si>
    <t>6131</t>
  </si>
  <si>
    <t xml:space="preserve">    Transferencias para el sector privado externo</t>
  </si>
  <si>
    <t>6140</t>
  </si>
  <si>
    <t xml:space="preserve"> Bienes Muebles, Inmuebles e Intangibles</t>
  </si>
  <si>
    <t>6141</t>
  </si>
  <si>
    <t>6150</t>
  </si>
  <si>
    <t>6151</t>
  </si>
  <si>
    <t>6160</t>
  </si>
  <si>
    <t>6161</t>
  </si>
  <si>
    <t>6170</t>
  </si>
  <si>
    <t>6171</t>
  </si>
  <si>
    <t>6190</t>
  </si>
  <si>
    <t>6191</t>
  </si>
  <si>
    <t>6200</t>
  </si>
  <si>
    <t>6210</t>
  </si>
  <si>
    <t>6211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</si>
  <si>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</si>
  <si>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</si>
  <si>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</si>
  <si>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</si>
  <si>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</si>
  <si>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</si>
  <si>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</si>
  <si>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</si>
  <si>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</si>
  <si>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6230</t>
  </si>
  <si>
    <t>6231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</si>
  <si>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</si>
  <si>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</si>
  <si>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</si>
  <si>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</si>
  <si>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</si>
  <si>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</si>
  <si>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</si>
  <si>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</si>
  <si>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</si>
  <si>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</si>
  <si>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</si>
  <si>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>6310</t>
  </si>
  <si>
    <t>6311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</si>
  <si>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</si>
  <si>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</si>
  <si>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</si>
  <si>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</si>
  <si>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</si>
  <si>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</si>
  <si>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</si>
  <si>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</si>
  <si>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</si>
  <si>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</si>
  <si>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9000</t>
  </si>
  <si>
    <t>adefas</t>
  </si>
  <si>
    <t>deuda</t>
  </si>
  <si>
    <t>9100</t>
  </si>
  <si>
    <t>9110</t>
  </si>
  <si>
    <t>9111</t>
  </si>
  <si>
    <t>9200</t>
  </si>
  <si>
    <t>9210</t>
  </si>
  <si>
    <t>9211</t>
  </si>
  <si>
    <t>9300</t>
  </si>
  <si>
    <t>9310</t>
  </si>
  <si>
    <t>9311</t>
  </si>
  <si>
    <t>9400</t>
  </si>
  <si>
    <t>9410</t>
  </si>
  <si>
    <t>9411</t>
  </si>
  <si>
    <t>9900</t>
  </si>
  <si>
    <t>9910</t>
  </si>
  <si>
    <t>9911</t>
  </si>
  <si>
    <t>Patentes</t>
  </si>
  <si>
    <t xml:space="preserve">    Patentes</t>
  </si>
  <si>
    <t>Marcas</t>
  </si>
  <si>
    <t xml:space="preserve">    Marcas</t>
  </si>
  <si>
    <t>Derechos</t>
  </si>
  <si>
    <t xml:space="preserve">    Derechos</t>
  </si>
  <si>
    <t>Concesiones</t>
  </si>
  <si>
    <t xml:space="preserve">    Concesiones</t>
  </si>
  <si>
    <t>Franquicias</t>
  </si>
  <si>
    <t xml:space="preserve">    Franquicias</t>
  </si>
  <si>
    <t>Licencias industriales, comerciales y otras</t>
  </si>
  <si>
    <t xml:space="preserve">    Licencias industriales, comerciales y otras</t>
  </si>
  <si>
    <t xml:space="preserve"> Inversión Pública</t>
  </si>
  <si>
    <t>Proyectos productivos y acciones de fomento</t>
  </si>
  <si>
    <t xml:space="preserve"> Deuda Pública</t>
  </si>
  <si>
    <t>Costos por coberturas</t>
  </si>
  <si>
    <t xml:space="preserve">    Costos por coberturas</t>
  </si>
  <si>
    <t>Apoyos financieros</t>
  </si>
  <si>
    <t>Apoyos a intermediarios financieros</t>
  </si>
  <si>
    <t xml:space="preserve">    Apoyos a intermediarios financieros</t>
  </si>
  <si>
    <t>Apoyos a ahorradores y deudores del Sistema Financiero Nacional</t>
  </si>
  <si>
    <t xml:space="preserve">    Apoyos a ahorradores y deudores del Sistema Financiero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</si>
</sst>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  <font>
      <b/>
      <i/>
      <sz val="9"/>
      <color theme="1"/>
      <name val="Arial"/>
      <family val="2"/>
    </font>
    <font>
      <b/>
      <sz val="8"/>
      <color rgb="FF000000"/>
      <name val="Tahoma"/>
      <family val="2"/>
    </font>
    <font>
      <b/>
      <sz val="9"/>
      <color indexed="8"/>
      <name val="Arial"/>
      <family val="2"/>
    </font>
    <font>
      <sz val="9"/>
      <color rgb="FF000000"/>
      <name val="Tahoma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2" fillId="0" borderId="0" xfId="1" applyNumberFormat="1" applyFont="1" applyAlignment="1">
      <alignment vertical="top"/>
    </xf>
    <xf numFmtId="4" fontId="4" fillId="0" borderId="0" xfId="1" applyNumberFormat="1"/>
    <xf numFmtId="4" fontId="5" fillId="0" borderId="0" xfId="2" applyNumberFormat="1" applyFont="1" applyAlignment="1">
      <alignment vertical="top"/>
    </xf>
    <xf numFmtId="4" fontId="2" fillId="0" borderId="0" xfId="2" applyNumberFormat="1" applyFont="1" applyAlignment="1">
      <alignment vertical="top"/>
    </xf>
    <xf numFmtId="0" fontId="3" fillId="0" borderId="2" xfId="1" applyFont="1" applyBorder="1" applyAlignment="1">
      <alignment horizontal="center" vertical="top"/>
    </xf>
    <xf numFmtId="0" fontId="4" fillId="0" borderId="0" xfId="1"/>
    <xf numFmtId="0" fontId="1" fillId="2" borderId="1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2" fillId="3" borderId="0" xfId="1" applyNumberFormat="1" applyFont="1" applyFill="1" applyAlignment="1">
      <alignment vertical="top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/>
    </xf>
    <xf numFmtId="4" fontId="1" fillId="0" borderId="1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0" fontId="1" fillId="0" borderId="1" xfId="1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vertical="top"/>
    </xf>
    <xf numFmtId="0" fontId="9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 indent="1"/>
    </xf>
    <xf numFmtId="4" fontId="6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 vertical="center"/>
    </xf>
    <xf numFmtId="0" fontId="9" fillId="4" borderId="1" xfId="1" applyFont="1" applyFill="1" applyBorder="1" applyAlignment="1">
      <alignment horizontal="center" vertical="top"/>
    </xf>
    <xf numFmtId="4" fontId="4" fillId="3" borderId="0" xfId="1" applyNumberFormat="1" applyFill="1"/>
    <xf numFmtId="4" fontId="7" fillId="0" borderId="0" xfId="1" applyNumberFormat="1" applyFont="1" applyAlignment="1">
      <alignment vertical="top"/>
    </xf>
    <xf numFmtId="0" fontId="10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right" vertical="center"/>
    </xf>
    <xf numFmtId="4" fontId="10" fillId="2" borderId="1" xfId="1" applyNumberFormat="1" applyFont="1" applyFill="1" applyBorder="1" applyAlignment="1">
      <alignment horizontal="right" vertical="center"/>
    </xf>
    <xf numFmtId="4" fontId="1" fillId="2" borderId="1" xfId="1" applyNumberFormat="1" applyFont="1" applyFill="1" applyBorder="1" applyAlignment="1">
      <alignment horizontal="right" vertical="center"/>
    </xf>
  </cellXfs>
  <cellStyles count="3">
    <cellStyle name="Millares 2" xfId="2" xr:uid="{1F8A214F-9B14-4302-9430-3FFA7F911F51}"/>
    <cellStyle name="Normal" xfId="0" builtinId="0"/>
    <cellStyle name="Normal 2" xfId="1" xr:uid="{681873CB-50A5-4CC1-B7EF-3500D6839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2%20TRABAJO%20PREVIO%20PE2023%20GUADALCA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PE RUBROS"/>
      <sheetName val="CLA_FFin"/>
      <sheetName val="CLA_TG"/>
      <sheetName val="PE COG"/>
      <sheetName val="CLA_ADM"/>
      <sheetName val="CLA_FUN"/>
      <sheetName val="CLA_PROG"/>
      <sheetName val="CLA_ECO"/>
      <sheetName val="C_GEOGRAFICA"/>
      <sheetName val="PE_Calendario"/>
      <sheetName val="Programa"/>
      <sheetName val="Adm"/>
      <sheetName val="PresMpal"/>
      <sheetName val="Pro civil"/>
      <sheetName val="C social"/>
      <sheetName val="Trasp"/>
      <sheetName val="Agua P"/>
      <sheetName val="Des tec"/>
      <sheetName val="Pens"/>
      <sheetName val="Deuda"/>
      <sheetName val="Adefas"/>
      <sheetName val="Ayudas"/>
      <sheetName val="Gastos R33"/>
      <sheetName val="Obra Infra"/>
      <sheetName val="Obra Forta"/>
      <sheetName val="Obra Otros"/>
      <sheetName val="C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Municipio de  GUADALCAZAR, S.L.P.</v>
          </cell>
        </row>
      </sheetData>
      <sheetData sheetId="8"/>
      <sheetData sheetId="9"/>
      <sheetData sheetId="10"/>
      <sheetData sheetId="11"/>
      <sheetData sheetId="12">
        <row r="12">
          <cell r="C12">
            <v>5000000</v>
          </cell>
        </row>
        <row r="13">
          <cell r="C13">
            <v>0</v>
          </cell>
        </row>
        <row r="14">
          <cell r="C14">
            <v>38000000</v>
          </cell>
        </row>
        <row r="15">
          <cell r="C15">
            <v>0</v>
          </cell>
        </row>
        <row r="19">
          <cell r="C19">
            <v>0</v>
          </cell>
        </row>
        <row r="21">
          <cell r="C21">
            <v>0</v>
          </cell>
        </row>
        <row r="29">
          <cell r="C29">
            <v>0</v>
          </cell>
        </row>
        <row r="30">
          <cell r="C30">
            <v>314862</v>
          </cell>
        </row>
        <row r="31">
          <cell r="C31">
            <v>0</v>
          </cell>
        </row>
        <row r="32">
          <cell r="C32">
            <v>7000000</v>
          </cell>
        </row>
        <row r="34">
          <cell r="C34">
            <v>0</v>
          </cell>
        </row>
        <row r="35">
          <cell r="C35">
            <v>0</v>
          </cell>
        </row>
        <row r="37">
          <cell r="C37">
            <v>0</v>
          </cell>
        </row>
        <row r="46">
          <cell r="C46">
            <v>100000</v>
          </cell>
        </row>
        <row r="55">
          <cell r="C55">
            <v>0</v>
          </cell>
        </row>
        <row r="58">
          <cell r="C58">
            <v>0</v>
          </cell>
        </row>
        <row r="68">
          <cell r="C68">
            <v>0</v>
          </cell>
        </row>
        <row r="69">
          <cell r="C69">
            <v>100000</v>
          </cell>
        </row>
        <row r="70">
          <cell r="C70">
            <v>0</v>
          </cell>
        </row>
        <row r="71">
          <cell r="C71">
            <v>100000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100000</v>
          </cell>
        </row>
        <row r="78">
          <cell r="C78">
            <v>0</v>
          </cell>
        </row>
        <row r="79">
          <cell r="C79">
            <v>50000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50000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100000</v>
          </cell>
        </row>
        <row r="88">
          <cell r="C88">
            <v>0</v>
          </cell>
        </row>
        <row r="89">
          <cell r="C89">
            <v>0</v>
          </cell>
        </row>
        <row r="93">
          <cell r="C93">
            <v>0</v>
          </cell>
        </row>
        <row r="96">
          <cell r="C96">
            <v>0</v>
          </cell>
        </row>
        <row r="113">
          <cell r="C113">
            <v>0</v>
          </cell>
        </row>
        <row r="115">
          <cell r="C115">
            <v>50000</v>
          </cell>
        </row>
        <row r="117">
          <cell r="C117">
            <v>0</v>
          </cell>
        </row>
        <row r="119">
          <cell r="C119">
            <v>0</v>
          </cell>
        </row>
        <row r="121">
          <cell r="C121">
            <v>0</v>
          </cell>
        </row>
        <row r="123">
          <cell r="C123">
            <v>100000</v>
          </cell>
        </row>
        <row r="125">
          <cell r="C125">
            <v>0</v>
          </cell>
        </row>
        <row r="127">
          <cell r="C127">
            <v>0</v>
          </cell>
        </row>
        <row r="129">
          <cell r="C129">
            <v>0</v>
          </cell>
        </row>
        <row r="136">
          <cell r="C136">
            <v>0</v>
          </cell>
        </row>
        <row r="139">
          <cell r="C139">
            <v>0</v>
          </cell>
        </row>
        <row r="141">
          <cell r="C141">
            <v>0</v>
          </cell>
        </row>
        <row r="143">
          <cell r="C143">
            <v>0</v>
          </cell>
        </row>
        <row r="145">
          <cell r="C145">
            <v>0</v>
          </cell>
        </row>
        <row r="148">
          <cell r="C148">
            <v>1677908.3</v>
          </cell>
        </row>
        <row r="154">
          <cell r="C154">
            <v>100000</v>
          </cell>
        </row>
        <row r="156">
          <cell r="C156">
            <v>0</v>
          </cell>
        </row>
        <row r="158">
          <cell r="C158">
            <v>100000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72">
          <cell r="C172">
            <v>50000</v>
          </cell>
        </row>
        <row r="174">
          <cell r="C174">
            <v>0</v>
          </cell>
        </row>
        <row r="176">
          <cell r="C176">
            <v>0</v>
          </cell>
        </row>
        <row r="178">
          <cell r="C178">
            <v>0</v>
          </cell>
        </row>
        <row r="182">
          <cell r="C182">
            <v>150000</v>
          </cell>
        </row>
        <row r="186">
          <cell r="C186">
            <v>0</v>
          </cell>
        </row>
        <row r="188">
          <cell r="C188">
            <v>0</v>
          </cell>
        </row>
        <row r="192">
          <cell r="C192">
            <v>1500000</v>
          </cell>
        </row>
        <row r="194">
          <cell r="C194">
            <v>0</v>
          </cell>
        </row>
        <row r="196">
          <cell r="C196">
            <v>0</v>
          </cell>
        </row>
        <row r="198">
          <cell r="C198">
            <v>0</v>
          </cell>
        </row>
        <row r="200">
          <cell r="C200">
            <v>10000</v>
          </cell>
        </row>
        <row r="202">
          <cell r="C202">
            <v>0</v>
          </cell>
        </row>
        <row r="206">
          <cell r="C206">
            <v>200000</v>
          </cell>
        </row>
        <row r="208">
          <cell r="C208">
            <v>0</v>
          </cell>
        </row>
        <row r="209">
          <cell r="C209">
            <v>0</v>
          </cell>
        </row>
        <row r="214">
          <cell r="C214">
            <v>20000</v>
          </cell>
        </row>
        <row r="216">
          <cell r="C216">
            <v>0</v>
          </cell>
        </row>
        <row r="218">
          <cell r="C218">
            <v>0</v>
          </cell>
        </row>
        <row r="222">
          <cell r="C222">
            <v>100000</v>
          </cell>
        </row>
        <row r="224">
          <cell r="C224">
            <v>200000</v>
          </cell>
        </row>
        <row r="226">
          <cell r="C226">
            <v>0</v>
          </cell>
        </row>
        <row r="228">
          <cell r="C228">
            <v>0</v>
          </cell>
        </row>
        <row r="233">
          <cell r="C233">
            <v>1000000</v>
          </cell>
        </row>
        <row r="235">
          <cell r="C235">
            <v>0</v>
          </cell>
        </row>
        <row r="237">
          <cell r="C237">
            <v>0</v>
          </cell>
        </row>
        <row r="240">
          <cell r="C240">
            <v>0</v>
          </cell>
        </row>
        <row r="245">
          <cell r="C245">
            <v>0</v>
          </cell>
        </row>
        <row r="252">
          <cell r="C252">
            <v>0</v>
          </cell>
        </row>
        <row r="255">
          <cell r="C255">
            <v>30000</v>
          </cell>
        </row>
        <row r="261">
          <cell r="C261">
            <v>0</v>
          </cell>
        </row>
        <row r="263">
          <cell r="C263">
            <v>0</v>
          </cell>
        </row>
        <row r="265">
          <cell r="C265">
            <v>25000</v>
          </cell>
        </row>
        <row r="267">
          <cell r="C267">
            <v>0</v>
          </cell>
        </row>
        <row r="269">
          <cell r="C269">
            <v>0</v>
          </cell>
        </row>
        <row r="274">
          <cell r="C274">
            <v>50000</v>
          </cell>
        </row>
        <row r="276">
          <cell r="C276">
            <v>50000</v>
          </cell>
        </row>
        <row r="278">
          <cell r="C278">
            <v>0</v>
          </cell>
        </row>
        <row r="282">
          <cell r="C282">
            <v>100000</v>
          </cell>
        </row>
        <row r="286">
          <cell r="C286">
            <v>0</v>
          </cell>
        </row>
        <row r="290">
          <cell r="C290">
            <v>0</v>
          </cell>
        </row>
        <row r="293">
          <cell r="C293">
            <v>50000</v>
          </cell>
        </row>
        <row r="297">
          <cell r="C297">
            <v>0</v>
          </cell>
        </row>
        <row r="310">
          <cell r="C310">
            <v>0</v>
          </cell>
        </row>
        <row r="312">
          <cell r="C312">
            <v>0</v>
          </cell>
        </row>
        <row r="318">
          <cell r="C318">
            <v>100000</v>
          </cell>
        </row>
        <row r="330">
          <cell r="C330">
            <v>100000</v>
          </cell>
        </row>
        <row r="332">
          <cell r="C332">
            <v>0</v>
          </cell>
        </row>
        <row r="334">
          <cell r="C334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40">
          <cell r="C340">
            <v>0</v>
          </cell>
        </row>
        <row r="344">
          <cell r="C344">
            <v>0</v>
          </cell>
        </row>
        <row r="347">
          <cell r="C347">
            <v>0</v>
          </cell>
        </row>
        <row r="350">
          <cell r="C350">
            <v>20000</v>
          </cell>
        </row>
        <row r="352">
          <cell r="C352">
            <v>50000</v>
          </cell>
        </row>
        <row r="354">
          <cell r="C354">
            <v>0</v>
          </cell>
        </row>
        <row r="356">
          <cell r="C356">
            <v>0</v>
          </cell>
        </row>
        <row r="363">
          <cell r="C363">
            <v>0</v>
          </cell>
        </row>
        <row r="366">
          <cell r="C366">
            <v>0</v>
          </cell>
        </row>
        <row r="369">
          <cell r="C369">
            <v>0</v>
          </cell>
        </row>
        <row r="371">
          <cell r="C371">
            <v>0</v>
          </cell>
        </row>
        <row r="373">
          <cell r="C373">
            <v>0</v>
          </cell>
        </row>
        <row r="377">
          <cell r="C377">
            <v>0</v>
          </cell>
        </row>
        <row r="383">
          <cell r="C383">
            <v>0</v>
          </cell>
        </row>
        <row r="393">
          <cell r="C393">
            <v>0</v>
          </cell>
        </row>
        <row r="395">
          <cell r="C395">
            <v>0</v>
          </cell>
        </row>
        <row r="401">
          <cell r="C401">
            <v>0</v>
          </cell>
        </row>
        <row r="403">
          <cell r="C403">
            <v>0</v>
          </cell>
        </row>
        <row r="410">
          <cell r="C410">
            <v>0</v>
          </cell>
        </row>
        <row r="412">
          <cell r="C412">
            <v>0</v>
          </cell>
        </row>
        <row r="420">
          <cell r="C420">
            <v>0</v>
          </cell>
        </row>
        <row r="444">
          <cell r="C444">
            <v>0</v>
          </cell>
        </row>
      </sheetData>
      <sheetData sheetId="13">
        <row r="12">
          <cell r="C12">
            <v>2000000</v>
          </cell>
        </row>
      </sheetData>
      <sheetData sheetId="14"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5"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6"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7">
        <row r="14">
          <cell r="C14">
            <v>0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8">
        <row r="22">
          <cell r="C22">
            <v>300000</v>
          </cell>
        </row>
        <row r="102">
          <cell r="C102">
            <v>0</v>
          </cell>
        </row>
      </sheetData>
      <sheetData sheetId="19">
        <row r="12">
          <cell r="C12">
            <v>0</v>
          </cell>
        </row>
        <row r="14">
          <cell r="C14">
            <v>0</v>
          </cell>
        </row>
      </sheetData>
      <sheetData sheetId="20">
        <row r="14">
          <cell r="C14">
            <v>0</v>
          </cell>
        </row>
        <row r="17">
          <cell r="C17">
            <v>0</v>
          </cell>
        </row>
        <row r="26">
          <cell r="C26">
            <v>0</v>
          </cell>
        </row>
      </sheetData>
      <sheetData sheetId="21">
        <row r="26">
          <cell r="C26">
            <v>1000000</v>
          </cell>
        </row>
      </sheetData>
      <sheetData sheetId="22">
        <row r="35">
          <cell r="C35">
            <v>2500000</v>
          </cell>
        </row>
        <row r="39">
          <cell r="C39">
            <v>100000</v>
          </cell>
        </row>
        <row r="43">
          <cell r="C43">
            <v>0</v>
          </cell>
        </row>
        <row r="49">
          <cell r="C49">
            <v>0</v>
          </cell>
        </row>
      </sheetData>
      <sheetData sheetId="23">
        <row r="15">
          <cell r="C15">
            <v>3000000</v>
          </cell>
        </row>
        <row r="19">
          <cell r="C19">
            <v>0</v>
          </cell>
        </row>
        <row r="31">
          <cell r="C31">
            <v>72145.13</v>
          </cell>
        </row>
        <row r="33">
          <cell r="C33">
            <v>650000</v>
          </cell>
        </row>
        <row r="35">
          <cell r="C35">
            <v>0</v>
          </cell>
        </row>
        <row r="47">
          <cell r="C47">
            <v>0</v>
          </cell>
        </row>
        <row r="59">
          <cell r="C59">
            <v>0</v>
          </cell>
        </row>
        <row r="70">
          <cell r="C70">
            <v>200000</v>
          </cell>
        </row>
        <row r="76">
          <cell r="C76">
            <v>100000</v>
          </cell>
        </row>
        <row r="88">
          <cell r="C88">
            <v>0</v>
          </cell>
        </row>
        <row r="89">
          <cell r="C89">
            <v>0</v>
          </cell>
        </row>
        <row r="149">
          <cell r="C149">
            <v>1450000</v>
          </cell>
        </row>
        <row r="155">
          <cell r="C155">
            <v>300000</v>
          </cell>
        </row>
        <row r="159">
          <cell r="C159">
            <v>500000</v>
          </cell>
        </row>
        <row r="168">
          <cell r="C168">
            <v>300000</v>
          </cell>
        </row>
        <row r="170">
          <cell r="C170">
            <v>0</v>
          </cell>
        </row>
        <row r="173">
          <cell r="C173">
            <v>0</v>
          </cell>
        </row>
        <row r="175">
          <cell r="C175">
            <v>0</v>
          </cell>
        </row>
        <row r="183">
          <cell r="C183">
            <v>300000</v>
          </cell>
        </row>
        <row r="187">
          <cell r="C187">
            <v>200000</v>
          </cell>
        </row>
        <row r="193">
          <cell r="C193">
            <v>6000000</v>
          </cell>
        </row>
        <row r="203">
          <cell r="C203">
            <v>0</v>
          </cell>
        </row>
        <row r="207">
          <cell r="C207">
            <v>200000</v>
          </cell>
        </row>
        <row r="223">
          <cell r="C223">
            <v>1800000</v>
          </cell>
        </row>
        <row r="241">
          <cell r="C241">
            <v>0</v>
          </cell>
        </row>
        <row r="253">
          <cell r="C253">
            <v>0</v>
          </cell>
        </row>
        <row r="256">
          <cell r="C256">
            <v>25000</v>
          </cell>
        </row>
        <row r="370">
          <cell r="C370">
            <v>5700000</v>
          </cell>
        </row>
        <row r="394">
          <cell r="C394">
            <v>0</v>
          </cell>
        </row>
        <row r="396">
          <cell r="C396">
            <v>0</v>
          </cell>
        </row>
        <row r="404">
          <cell r="C404">
            <v>0</v>
          </cell>
        </row>
        <row r="407">
          <cell r="C407">
            <v>0</v>
          </cell>
        </row>
        <row r="434">
          <cell r="C434">
            <v>100000</v>
          </cell>
        </row>
        <row r="445">
          <cell r="C445">
            <v>100000</v>
          </cell>
        </row>
      </sheetData>
      <sheetData sheetId="24">
        <row r="20">
          <cell r="C20">
            <v>61002304.310000002</v>
          </cell>
        </row>
      </sheetData>
      <sheetData sheetId="25">
        <row r="20">
          <cell r="C20">
            <v>0</v>
          </cell>
        </row>
      </sheetData>
      <sheetData sheetId="26">
        <row r="21">
          <cell r="C21">
            <v>35000000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8DD0-FBEA-4758-B8F0-6830B1493D4B}">
  <dimension ref="A1:Y884"/>
  <sheetViews>
    <sheetView tabSelected="1" zoomScaleNormal="100" workbookViewId="0">
      <pane ySplit="5" topLeftCell="A6" activePane="bottomLeft" state="frozen"/>
      <selection pane="bottomLeft" activeCell="B3" sqref="A1:B1048576"/>
    </sheetView>
  </sheetViews>
  <sheetFormatPr baseColWidth="10" defaultRowHeight="12.75" x14ac:dyDescent="0.2"/>
  <cols>
    <col min="1" max="1" width="5.7109375" style="2" customWidth="1"/>
    <col min="2" max="2" width="80.85546875" style="1" bestFit="1" customWidth="1"/>
    <col min="3" max="3" width="22.28515625" style="6" customWidth="1"/>
    <col min="4" max="4" width="25.85546875" style="7" customWidth="1"/>
    <col min="5" max="5" width="11.42578125" style="1"/>
    <col min="6" max="6" width="12.28515625" style="1" bestFit="1" customWidth="1"/>
    <col min="7" max="13" width="11.42578125" style="1"/>
    <col min="14" max="14" width="12.42578125" style="4" bestFit="1" customWidth="1"/>
    <col min="15" max="16" width="12.28515625" style="4" bestFit="1" customWidth="1"/>
    <col min="17" max="19" width="11.5703125" style="4" bestFit="1" customWidth="1"/>
    <col min="20" max="20" width="11.42578125" style="5"/>
    <col min="21" max="21" width="11.5703125" style="4" bestFit="1" customWidth="1"/>
    <col min="22" max="23" width="11.42578125" style="4"/>
    <col min="24" max="24" width="12.28515625" style="4" bestFit="1" customWidth="1"/>
    <col min="25" max="25" width="11.42578125" style="4"/>
    <col min="26" max="16384" width="11.42578125" style="1"/>
  </cols>
  <sheetData>
    <row r="1" spans="1:25" x14ac:dyDescent="0.2">
      <c r="B1" s="3" t="str">
        <f>+[1]CLA_PROG!A1</f>
        <v>Municipio de  GUADALCAZAR, S.L.P.</v>
      </c>
      <c r="C1" s="3"/>
      <c r="D1" s="3"/>
    </row>
    <row r="2" spans="1:25" x14ac:dyDescent="0.2">
      <c r="B2" s="3" t="s">
        <v>590</v>
      </c>
      <c r="C2" s="3"/>
      <c r="D2" s="3"/>
    </row>
    <row r="3" spans="1:25" x14ac:dyDescent="0.2">
      <c r="B3" s="2"/>
    </row>
    <row r="4" spans="1:25" x14ac:dyDescent="0.2">
      <c r="B4" s="8" t="s">
        <v>591</v>
      </c>
      <c r="C4" s="8"/>
      <c r="D4" s="8"/>
    </row>
    <row r="5" spans="1:25" ht="21" customHeight="1" x14ac:dyDescent="0.25">
      <c r="A5" s="10" t="s">
        <v>592</v>
      </c>
      <c r="B5" s="10"/>
      <c r="C5" s="11" t="s">
        <v>0</v>
      </c>
      <c r="D5" s="11" t="s">
        <v>1</v>
      </c>
      <c r="N5" s="12" t="s">
        <v>593</v>
      </c>
      <c r="O5" s="12" t="s">
        <v>594</v>
      </c>
      <c r="P5" s="12" t="s">
        <v>595</v>
      </c>
      <c r="Q5" s="12" t="s">
        <v>596</v>
      </c>
      <c r="R5" s="12" t="s">
        <v>597</v>
      </c>
      <c r="S5" s="12" t="s">
        <v>598</v>
      </c>
      <c r="T5" s="12" t="s">
        <v>599</v>
      </c>
      <c r="U5" s="12" t="s">
        <v>600</v>
      </c>
      <c r="V5" s="12" t="s">
        <v>601</v>
      </c>
      <c r="W5" s="12" t="s">
        <v>602</v>
      </c>
    </row>
    <row r="6" spans="1:25" x14ac:dyDescent="0.2">
      <c r="A6" s="13">
        <v>1000</v>
      </c>
      <c r="B6" s="14" t="s">
        <v>603</v>
      </c>
      <c r="C6" s="15"/>
      <c r="D6" s="16">
        <f>+C7+C17+C26+C46+C55+C72+C76</f>
        <v>56137007.130000003</v>
      </c>
      <c r="E6" s="9"/>
      <c r="N6" s="17">
        <f t="shared" ref="N6:W6" si="0">SUM(N7:N480)</f>
        <v>56747770.299999997</v>
      </c>
      <c r="O6" s="17">
        <f t="shared" si="0"/>
        <v>2000000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>
        <f t="shared" si="0"/>
        <v>300000</v>
      </c>
      <c r="U6" s="17">
        <f t="shared" si="0"/>
        <v>20997145.129999999</v>
      </c>
      <c r="V6" s="17">
        <f t="shared" si="0"/>
        <v>0</v>
      </c>
      <c r="W6" s="17">
        <f t="shared" si="0"/>
        <v>2600000</v>
      </c>
      <c r="X6" s="1"/>
      <c r="Y6" s="1"/>
    </row>
    <row r="7" spans="1:25" x14ac:dyDescent="0.2">
      <c r="A7" s="13">
        <v>1100</v>
      </c>
      <c r="B7" s="18" t="s">
        <v>2</v>
      </c>
      <c r="C7" s="19">
        <f>+C8+C10+C12+C15</f>
        <v>48000000</v>
      </c>
      <c r="D7" s="16"/>
      <c r="E7" s="9"/>
      <c r="L7" s="20">
        <f t="shared" ref="L7:L70" si="1">SUM(N7:W7)</f>
        <v>0</v>
      </c>
      <c r="M7" s="21" t="s">
        <v>604</v>
      </c>
      <c r="N7" s="20">
        <f>+[1]Adm!C10</f>
        <v>0</v>
      </c>
      <c r="O7" s="20">
        <f>+[1]PresMpal!C10</f>
        <v>0</v>
      </c>
      <c r="P7" s="20">
        <f>+'[1]Pro civil'!C10</f>
        <v>0</v>
      </c>
      <c r="Q7" s="20">
        <f>+'[1]C social'!C10</f>
        <v>0</v>
      </c>
      <c r="R7" s="20">
        <f>+[1]Trasp!C10</f>
        <v>0</v>
      </c>
      <c r="S7" s="20">
        <f>+'[1]Agua P'!C10</f>
        <v>0</v>
      </c>
      <c r="T7" s="9"/>
      <c r="U7" s="20">
        <f>+'[1]Gastos R33'!C11</f>
        <v>0</v>
      </c>
      <c r="V7" s="1"/>
      <c r="W7" s="1"/>
      <c r="X7" s="20"/>
      <c r="Y7" s="1"/>
    </row>
    <row r="8" spans="1:25" x14ac:dyDescent="0.2">
      <c r="A8" s="22">
        <v>1110</v>
      </c>
      <c r="B8" s="23" t="s">
        <v>3</v>
      </c>
      <c r="C8" s="15">
        <f>+C9</f>
        <v>7000000</v>
      </c>
      <c r="D8" s="16"/>
      <c r="E8" s="9"/>
      <c r="L8" s="20">
        <f t="shared" si="1"/>
        <v>0</v>
      </c>
      <c r="M8" s="24" t="s">
        <v>605</v>
      </c>
      <c r="N8" s="20">
        <f>+[1]Adm!C11</f>
        <v>0</v>
      </c>
      <c r="O8" s="20">
        <f>+[1]PresMpal!C11</f>
        <v>0</v>
      </c>
      <c r="P8" s="20">
        <f>+'[1]Pro civil'!C11</f>
        <v>0</v>
      </c>
      <c r="Q8" s="20">
        <f>+'[1]C social'!C11</f>
        <v>0</v>
      </c>
      <c r="R8" s="20">
        <f>+[1]Trasp!C11</f>
        <v>0</v>
      </c>
      <c r="S8" s="20">
        <f>+'[1]Agua P'!C11</f>
        <v>0</v>
      </c>
      <c r="T8" s="9"/>
      <c r="U8" s="20">
        <f>+'[1]Gastos R33'!C12</f>
        <v>0</v>
      </c>
      <c r="V8" s="1"/>
      <c r="W8" s="1"/>
      <c r="X8" s="20"/>
      <c r="Y8" s="1"/>
    </row>
    <row r="9" spans="1:25" x14ac:dyDescent="0.2">
      <c r="A9" s="25">
        <v>1111</v>
      </c>
      <c r="B9" s="26" t="s">
        <v>4</v>
      </c>
      <c r="C9" s="27">
        <f>SUMIF($M$9:$M$690,A9,$L$9:$L$690)</f>
        <v>7000000</v>
      </c>
      <c r="D9" s="16"/>
      <c r="E9" s="9"/>
      <c r="L9" s="20">
        <f>SUM(N9:W9)</f>
        <v>7000000</v>
      </c>
      <c r="M9" s="24" t="s">
        <v>606</v>
      </c>
      <c r="N9" s="4">
        <f>+[1]Adm!C12</f>
        <v>5000000</v>
      </c>
      <c r="O9" s="4">
        <f>+[1]PresMpal!C12</f>
        <v>2000000</v>
      </c>
      <c r="P9" s="4">
        <f>+'[1]Pro civil'!C12</f>
        <v>0</v>
      </c>
      <c r="Q9" s="4">
        <f>+'[1]C social'!C12</f>
        <v>0</v>
      </c>
      <c r="R9" s="4">
        <f>+[1]Trasp!C12</f>
        <v>0</v>
      </c>
      <c r="S9" s="4">
        <f>+'[1]Agua P'!C12</f>
        <v>0</v>
      </c>
      <c r="U9" s="4">
        <f>+'[1]Gastos R33'!C13</f>
        <v>0</v>
      </c>
    </row>
    <row r="10" spans="1:25" x14ac:dyDescent="0.2">
      <c r="A10" s="22">
        <v>1120</v>
      </c>
      <c r="B10" s="23" t="s">
        <v>505</v>
      </c>
      <c r="C10" s="15">
        <f>+C11</f>
        <v>0</v>
      </c>
      <c r="D10" s="16"/>
      <c r="E10" s="9"/>
      <c r="L10" s="20">
        <f t="shared" si="1"/>
        <v>0</v>
      </c>
      <c r="M10" s="24" t="s">
        <v>607</v>
      </c>
      <c r="N10" s="20">
        <f>+[1]Adm!C13</f>
        <v>0</v>
      </c>
      <c r="O10" s="20">
        <f>+[1]PresMpal!C13</f>
        <v>0</v>
      </c>
      <c r="P10" s="20">
        <f>+'[1]Pro civil'!C13</f>
        <v>0</v>
      </c>
      <c r="Q10" s="20">
        <f>+'[1]C social'!C13</f>
        <v>0</v>
      </c>
      <c r="R10" s="20">
        <f>+[1]Trasp!C13</f>
        <v>0</v>
      </c>
      <c r="S10" s="20">
        <f>+'[1]Agua P'!C13</f>
        <v>0</v>
      </c>
      <c r="T10" s="9"/>
      <c r="U10" s="20">
        <f>+'[1]Gastos R33'!C14</f>
        <v>0</v>
      </c>
      <c r="V10" s="1"/>
      <c r="W10" s="1"/>
      <c r="X10" s="20"/>
      <c r="Y10" s="1"/>
    </row>
    <row r="11" spans="1:25" x14ac:dyDescent="0.2">
      <c r="A11" s="25">
        <v>1121</v>
      </c>
      <c r="B11" s="26" t="s">
        <v>550</v>
      </c>
      <c r="C11" s="27">
        <f>SUMIF($M$9:$M$690,A11,$L$9:$L$690)</f>
        <v>0</v>
      </c>
      <c r="D11" s="16"/>
      <c r="E11" s="9"/>
      <c r="L11" s="20">
        <f t="shared" si="1"/>
        <v>41000000</v>
      </c>
      <c r="M11" s="24" t="s">
        <v>608</v>
      </c>
      <c r="N11" s="4">
        <f>+[1]Adm!C14</f>
        <v>38000000</v>
      </c>
      <c r="O11" s="4">
        <f>+[1]PresMpal!C14</f>
        <v>0</v>
      </c>
      <c r="P11" s="4">
        <f>+'[1]Pro civil'!C14</f>
        <v>0</v>
      </c>
      <c r="Q11" s="4">
        <f>+'[1]C social'!C14</f>
        <v>0</v>
      </c>
      <c r="R11" s="4">
        <f>+[1]Trasp!C14</f>
        <v>0</v>
      </c>
      <c r="S11" s="4">
        <f>+'[1]Agua P'!C14</f>
        <v>0</v>
      </c>
      <c r="U11" s="4">
        <f>+'[1]Gastos R33'!C15</f>
        <v>3000000</v>
      </c>
    </row>
    <row r="12" spans="1:25" x14ac:dyDescent="0.2">
      <c r="A12" s="22">
        <v>1130</v>
      </c>
      <c r="B12" s="23" t="s">
        <v>5</v>
      </c>
      <c r="C12" s="15">
        <f>+C13+C14</f>
        <v>41000000</v>
      </c>
      <c r="D12" s="16"/>
      <c r="E12" s="9"/>
      <c r="L12" s="20">
        <f t="shared" si="1"/>
        <v>0</v>
      </c>
      <c r="M12" s="24" t="s">
        <v>609</v>
      </c>
      <c r="N12" s="20">
        <f>+[1]Adm!C15</f>
        <v>0</v>
      </c>
      <c r="O12" s="20">
        <f>+[1]PresMpal!C15</f>
        <v>0</v>
      </c>
      <c r="P12" s="20">
        <f>+'[1]Pro civil'!C15</f>
        <v>0</v>
      </c>
      <c r="Q12" s="20">
        <f>+'[1]C social'!C15</f>
        <v>0</v>
      </c>
      <c r="R12" s="20">
        <f>+[1]Trasp!C15</f>
        <v>0</v>
      </c>
      <c r="S12" s="20">
        <f>+'[1]Agua P'!C15</f>
        <v>0</v>
      </c>
      <c r="T12" s="9"/>
      <c r="U12" s="20">
        <f>+'[1]Gastos R33'!C16</f>
        <v>0</v>
      </c>
      <c r="V12" s="1"/>
      <c r="W12" s="1"/>
      <c r="X12" s="20"/>
      <c r="Y12" s="1"/>
    </row>
    <row r="13" spans="1:25" x14ac:dyDescent="0.2">
      <c r="A13" s="25">
        <v>1131</v>
      </c>
      <c r="B13" s="26" t="s">
        <v>6</v>
      </c>
      <c r="C13" s="27">
        <f>SUMIF($M$9:$M$690,A13,$L$9:$L$690)</f>
        <v>41000000</v>
      </c>
      <c r="D13" s="16"/>
      <c r="E13" s="9"/>
      <c r="L13" s="20">
        <f t="shared" si="1"/>
        <v>0</v>
      </c>
      <c r="M13" s="21" t="s">
        <v>610</v>
      </c>
      <c r="N13" s="4">
        <f>+[1]Adm!C16</f>
        <v>0</v>
      </c>
      <c r="O13" s="4">
        <f>+[1]PresMpal!C16</f>
        <v>0</v>
      </c>
      <c r="P13" s="4">
        <f>+'[1]Pro civil'!C16</f>
        <v>0</v>
      </c>
      <c r="Q13" s="4">
        <f>+'[1]C social'!C16</f>
        <v>0</v>
      </c>
      <c r="R13" s="4">
        <f>+[1]Trasp!C16</f>
        <v>0</v>
      </c>
      <c r="S13" s="4">
        <f>+'[1]Agua P'!C16</f>
        <v>0</v>
      </c>
      <c r="U13" s="4">
        <f>+'[1]Gastos R33'!C17</f>
        <v>0</v>
      </c>
    </row>
    <row r="14" spans="1:25" x14ac:dyDescent="0.2">
      <c r="A14" s="25">
        <v>1132</v>
      </c>
      <c r="B14" s="26" t="s">
        <v>7</v>
      </c>
      <c r="C14" s="27">
        <f>SUMIF($M$9:$M$690,A14,$L$9:$L$690)</f>
        <v>0</v>
      </c>
      <c r="D14" s="16"/>
      <c r="E14" s="9"/>
      <c r="L14" s="20">
        <f t="shared" si="1"/>
        <v>0</v>
      </c>
      <c r="M14" s="24" t="s">
        <v>611</v>
      </c>
      <c r="N14" s="4">
        <f>+[1]Adm!C17</f>
        <v>0</v>
      </c>
      <c r="O14" s="4">
        <f>+[1]PresMpal!C17</f>
        <v>0</v>
      </c>
      <c r="P14" s="4">
        <f>+'[1]Pro civil'!C17</f>
        <v>0</v>
      </c>
      <c r="Q14" s="4">
        <f>+'[1]C social'!C17</f>
        <v>0</v>
      </c>
      <c r="R14" s="4">
        <f>+[1]Trasp!C17</f>
        <v>0</v>
      </c>
      <c r="S14" s="4">
        <f>+'[1]Agua P'!C17</f>
        <v>0</v>
      </c>
      <c r="U14" s="4">
        <f>+'[1]Gastos R33'!C18</f>
        <v>0</v>
      </c>
    </row>
    <row r="15" spans="1:25" x14ac:dyDescent="0.2">
      <c r="A15" s="22">
        <v>1140</v>
      </c>
      <c r="B15" s="23" t="s">
        <v>506</v>
      </c>
      <c r="C15" s="15">
        <f>+C16</f>
        <v>0</v>
      </c>
      <c r="D15" s="16"/>
      <c r="E15" s="9"/>
      <c r="L15" s="20">
        <f t="shared" si="1"/>
        <v>0</v>
      </c>
      <c r="M15" s="24" t="s">
        <v>612</v>
      </c>
      <c r="N15" s="20">
        <f>+[1]Adm!C18</f>
        <v>0</v>
      </c>
      <c r="O15" s="20">
        <f>+[1]PresMpal!C18</f>
        <v>0</v>
      </c>
      <c r="P15" s="20">
        <f>+'[1]Pro civil'!C18</f>
        <v>0</v>
      </c>
      <c r="Q15" s="20">
        <f>+'[1]C social'!C18</f>
        <v>0</v>
      </c>
      <c r="R15" s="20">
        <f>+[1]Trasp!C18</f>
        <v>0</v>
      </c>
      <c r="S15" s="20">
        <f>+'[1]Agua P'!C18</f>
        <v>0</v>
      </c>
      <c r="T15" s="9"/>
      <c r="U15" s="4">
        <f>+'[1]Gastos R33'!C19</f>
        <v>0</v>
      </c>
      <c r="V15" s="1"/>
      <c r="W15" s="1"/>
      <c r="X15" s="20"/>
      <c r="Y15" s="1"/>
    </row>
    <row r="16" spans="1:25" x14ac:dyDescent="0.2">
      <c r="A16" s="25">
        <v>1141</v>
      </c>
      <c r="B16" s="26" t="s">
        <v>551</v>
      </c>
      <c r="C16" s="27">
        <f>SUMIF($M$9:$M$690,A16,$L$9:$L$690)</f>
        <v>0</v>
      </c>
      <c r="D16" s="16"/>
      <c r="E16" s="9"/>
      <c r="L16" s="20">
        <f t="shared" si="1"/>
        <v>0</v>
      </c>
      <c r="M16" s="24" t="s">
        <v>613</v>
      </c>
      <c r="N16" s="4">
        <f>+[1]Adm!C19</f>
        <v>0</v>
      </c>
      <c r="O16" s="4">
        <f>+[1]PresMpal!C19</f>
        <v>0</v>
      </c>
      <c r="P16" s="4">
        <f>+'[1]Pro civil'!C19</f>
        <v>0</v>
      </c>
      <c r="Q16" s="4">
        <f>+'[1]C social'!C19</f>
        <v>0</v>
      </c>
      <c r="R16" s="4">
        <f>+[1]Trasp!C19</f>
        <v>0</v>
      </c>
      <c r="S16" s="4">
        <f>+'[1]Agua P'!C19</f>
        <v>0</v>
      </c>
      <c r="U16" s="4">
        <f>+'[1]Gastos R33'!C20</f>
        <v>0</v>
      </c>
    </row>
    <row r="17" spans="1:25" x14ac:dyDescent="0.2">
      <c r="A17" s="13">
        <v>1200</v>
      </c>
      <c r="B17" s="18" t="s">
        <v>8</v>
      </c>
      <c r="C17" s="19">
        <f>+C18+C20+C22+C24</f>
        <v>0</v>
      </c>
      <c r="D17" s="16"/>
      <c r="E17" s="9"/>
      <c r="L17" s="20">
        <f t="shared" si="1"/>
        <v>0</v>
      </c>
      <c r="M17" s="24" t="s">
        <v>614</v>
      </c>
      <c r="N17" s="20">
        <f>+[1]Adm!C20</f>
        <v>0</v>
      </c>
      <c r="O17" s="20">
        <f>+[1]PresMpal!C20</f>
        <v>0</v>
      </c>
      <c r="P17" s="20">
        <f>+'[1]Pro civil'!C20</f>
        <v>0</v>
      </c>
      <c r="Q17" s="20">
        <f>+'[1]C social'!C20</f>
        <v>0</v>
      </c>
      <c r="R17" s="20">
        <f>+[1]Trasp!C20</f>
        <v>0</v>
      </c>
      <c r="S17" s="20">
        <f>+'[1]Agua P'!C20</f>
        <v>0</v>
      </c>
      <c r="T17" s="9"/>
      <c r="U17" s="20">
        <f>+'[1]Gastos R33'!C21</f>
        <v>0</v>
      </c>
      <c r="V17" s="1"/>
      <c r="W17" s="1"/>
      <c r="X17" s="20"/>
      <c r="Y17" s="1"/>
    </row>
    <row r="18" spans="1:25" x14ac:dyDescent="0.2">
      <c r="A18" s="22">
        <v>1210</v>
      </c>
      <c r="B18" s="23" t="s">
        <v>507</v>
      </c>
      <c r="C18" s="15">
        <f>+C19</f>
        <v>0</v>
      </c>
      <c r="D18" s="16"/>
      <c r="E18" s="9"/>
      <c r="L18" s="20">
        <f t="shared" si="1"/>
        <v>0</v>
      </c>
      <c r="M18" s="24" t="s">
        <v>615</v>
      </c>
      <c r="N18" s="20">
        <f>+[1]Adm!C21</f>
        <v>0</v>
      </c>
      <c r="O18" s="20">
        <f>+[1]PresMpal!C21</f>
        <v>0</v>
      </c>
      <c r="P18" s="20">
        <f>+'[1]Pro civil'!C21</f>
        <v>0</v>
      </c>
      <c r="Q18" s="20">
        <f>+'[1]C social'!C21</f>
        <v>0</v>
      </c>
      <c r="R18" s="20">
        <f>+[1]Trasp!C21</f>
        <v>0</v>
      </c>
      <c r="S18" s="20">
        <f>+'[1]Agua P'!C21</f>
        <v>0</v>
      </c>
      <c r="T18" s="9"/>
      <c r="U18" s="20">
        <f>+'[1]Gastos R33'!C22</f>
        <v>0</v>
      </c>
      <c r="V18" s="1"/>
      <c r="W18" s="1"/>
      <c r="X18" s="20"/>
      <c r="Y18" s="1"/>
    </row>
    <row r="19" spans="1:25" x14ac:dyDescent="0.2">
      <c r="A19" s="25">
        <v>1211</v>
      </c>
      <c r="B19" s="26" t="s">
        <v>9</v>
      </c>
      <c r="C19" s="27">
        <f>SUMIF($M$9:$M$690,A19,$L$9:$L$690)</f>
        <v>0</v>
      </c>
      <c r="D19" s="16"/>
      <c r="E19" s="9"/>
      <c r="L19" s="20">
        <f t="shared" si="1"/>
        <v>0</v>
      </c>
      <c r="M19" s="24" t="s">
        <v>616</v>
      </c>
      <c r="N19" s="4">
        <f>+[1]Adm!C22</f>
        <v>0</v>
      </c>
      <c r="O19" s="4">
        <f>+[1]PresMpal!C22</f>
        <v>0</v>
      </c>
      <c r="P19" s="4">
        <f>+'[1]Pro civil'!C22</f>
        <v>0</v>
      </c>
      <c r="Q19" s="4">
        <f>+'[1]C social'!C22</f>
        <v>0</v>
      </c>
      <c r="R19" s="4">
        <f>+[1]Trasp!C22</f>
        <v>0</v>
      </c>
      <c r="S19" s="4">
        <f>+'[1]Agua P'!C22</f>
        <v>0</v>
      </c>
      <c r="U19" s="4">
        <f>+'[1]Gastos R33'!C23</f>
        <v>0</v>
      </c>
    </row>
    <row r="20" spans="1:25" x14ac:dyDescent="0.2">
      <c r="A20" s="22">
        <v>1220</v>
      </c>
      <c r="B20" s="23" t="s">
        <v>10</v>
      </c>
      <c r="C20" s="15">
        <f>+C21</f>
        <v>0</v>
      </c>
      <c r="D20" s="16"/>
      <c r="E20" s="9"/>
      <c r="L20" s="20">
        <f t="shared" si="1"/>
        <v>0</v>
      </c>
      <c r="M20" s="24" t="s">
        <v>617</v>
      </c>
      <c r="N20" s="20">
        <f>+[1]Adm!C23</f>
        <v>0</v>
      </c>
      <c r="O20" s="20">
        <f>+[1]PresMpal!C23</f>
        <v>0</v>
      </c>
      <c r="P20" s="20">
        <f>+'[1]Pro civil'!C23</f>
        <v>0</v>
      </c>
      <c r="Q20" s="20">
        <f>+'[1]C social'!C23</f>
        <v>0</v>
      </c>
      <c r="R20" s="20">
        <f>+[1]Trasp!C23</f>
        <v>0</v>
      </c>
      <c r="S20" s="20">
        <f>+'[1]Agua P'!C23</f>
        <v>0</v>
      </c>
      <c r="T20" s="9"/>
      <c r="U20" s="20">
        <f>+'[1]Gastos R33'!C24</f>
        <v>0</v>
      </c>
      <c r="V20" s="1"/>
      <c r="W20" s="1"/>
      <c r="X20" s="20"/>
      <c r="Y20" s="1"/>
    </row>
    <row r="21" spans="1:25" x14ac:dyDescent="0.2">
      <c r="A21" s="25">
        <v>1221</v>
      </c>
      <c r="B21" s="26" t="s">
        <v>11</v>
      </c>
      <c r="C21" s="27">
        <f>SUMIF($M$9:$M$690,A21,$L$9:$L$690)</f>
        <v>0</v>
      </c>
      <c r="D21" s="16"/>
      <c r="E21" s="9"/>
      <c r="L21" s="20">
        <f t="shared" si="1"/>
        <v>0</v>
      </c>
      <c r="M21" s="24" t="s">
        <v>618</v>
      </c>
      <c r="N21" s="4">
        <f>+[1]Adm!C24</f>
        <v>0</v>
      </c>
      <c r="O21" s="4">
        <f>+[1]PresMpal!C24</f>
        <v>0</v>
      </c>
      <c r="P21" s="4">
        <f>+'[1]Pro civil'!C24</f>
        <v>0</v>
      </c>
      <c r="Q21" s="4">
        <f>+'[1]C social'!C24</f>
        <v>0</v>
      </c>
      <c r="R21" s="4">
        <f>+[1]Trasp!C24</f>
        <v>0</v>
      </c>
      <c r="S21" s="4">
        <f>+'[1]Agua P'!C24</f>
        <v>0</v>
      </c>
      <c r="U21" s="4">
        <f>+'[1]Gastos R33'!C25</f>
        <v>0</v>
      </c>
    </row>
    <row r="22" spans="1:25" x14ac:dyDescent="0.2">
      <c r="A22" s="22">
        <v>1230</v>
      </c>
      <c r="B22" s="23" t="s">
        <v>12</v>
      </c>
      <c r="C22" s="15">
        <f>+C23</f>
        <v>0</v>
      </c>
      <c r="D22" s="16"/>
      <c r="E22" s="9"/>
      <c r="L22" s="20">
        <f t="shared" si="1"/>
        <v>0</v>
      </c>
      <c r="M22" s="24" t="s">
        <v>619</v>
      </c>
      <c r="N22" s="20">
        <f>+[1]Adm!C25</f>
        <v>0</v>
      </c>
      <c r="O22" s="20">
        <f>+[1]PresMpal!C25</f>
        <v>0</v>
      </c>
      <c r="P22" s="20">
        <f>+'[1]Pro civil'!C25</f>
        <v>0</v>
      </c>
      <c r="Q22" s="20">
        <f>+'[1]C social'!C25</f>
        <v>0</v>
      </c>
      <c r="R22" s="20">
        <f>+[1]Trasp!C25</f>
        <v>0</v>
      </c>
      <c r="S22" s="20">
        <f>+'[1]Agua P'!C25</f>
        <v>0</v>
      </c>
      <c r="T22" s="9"/>
      <c r="U22" s="20">
        <f>+'[1]Gastos R33'!C26</f>
        <v>0</v>
      </c>
      <c r="V22" s="1"/>
      <c r="W22" s="1"/>
      <c r="X22" s="20"/>
      <c r="Y22" s="1"/>
    </row>
    <row r="23" spans="1:25" x14ac:dyDescent="0.2">
      <c r="A23" s="25">
        <v>1231</v>
      </c>
      <c r="B23" s="26" t="s">
        <v>13</v>
      </c>
      <c r="C23" s="27">
        <f>SUMIF($M$9:$M$690,A23,$L$9:$L$690)</f>
        <v>0</v>
      </c>
      <c r="D23" s="16"/>
      <c r="E23" s="9"/>
      <c r="L23" s="20">
        <f t="shared" si="1"/>
        <v>0</v>
      </c>
      <c r="M23" s="21" t="s">
        <v>620</v>
      </c>
      <c r="N23" s="4">
        <f>+[1]Adm!C26</f>
        <v>0</v>
      </c>
      <c r="O23" s="4">
        <f>+[1]PresMpal!C26</f>
        <v>0</v>
      </c>
      <c r="P23" s="4">
        <f>+'[1]Pro civil'!C26</f>
        <v>0</v>
      </c>
      <c r="Q23" s="4">
        <f>+'[1]C social'!C26</f>
        <v>0</v>
      </c>
      <c r="R23" s="4">
        <f>+[1]Trasp!C26</f>
        <v>0</v>
      </c>
      <c r="S23" s="4">
        <f>+'[1]Agua P'!C26</f>
        <v>0</v>
      </c>
      <c r="U23" s="4">
        <f>+'[1]Gastos R33'!C27</f>
        <v>0</v>
      </c>
    </row>
    <row r="24" spans="1:25" ht="22.5" x14ac:dyDescent="0.2">
      <c r="A24" s="22">
        <v>1240</v>
      </c>
      <c r="B24" s="23" t="s">
        <v>14</v>
      </c>
      <c r="C24" s="15">
        <f>+C25</f>
        <v>0</v>
      </c>
      <c r="D24" s="16"/>
      <c r="E24" s="9"/>
      <c r="L24" s="20">
        <f t="shared" si="1"/>
        <v>0</v>
      </c>
      <c r="M24" s="24" t="s">
        <v>621</v>
      </c>
      <c r="N24" s="20">
        <f>+[1]Adm!C27</f>
        <v>0</v>
      </c>
      <c r="O24" s="20">
        <f>+[1]PresMpal!C27</f>
        <v>0</v>
      </c>
      <c r="P24" s="20">
        <f>+'[1]Pro civil'!C27</f>
        <v>0</v>
      </c>
      <c r="Q24" s="20">
        <f>+'[1]C social'!C27</f>
        <v>0</v>
      </c>
      <c r="R24" s="20">
        <f>+[1]Trasp!C27</f>
        <v>0</v>
      </c>
      <c r="S24" s="20">
        <f>+'[1]Agua P'!C27</f>
        <v>0</v>
      </c>
      <c r="T24" s="9"/>
      <c r="U24" s="20">
        <f>+'[1]Gastos R33'!C28</f>
        <v>0</v>
      </c>
      <c r="V24" s="1"/>
      <c r="W24" s="1"/>
      <c r="X24" s="20"/>
      <c r="Y24" s="1"/>
    </row>
    <row r="25" spans="1:25" x14ac:dyDescent="0.2">
      <c r="A25" s="25">
        <v>1241</v>
      </c>
      <c r="B25" s="26" t="s">
        <v>15</v>
      </c>
      <c r="C25" s="27">
        <f>SUMIF($M$9:$M$690,A25,$L$9:$L$690)</f>
        <v>0</v>
      </c>
      <c r="D25" s="16"/>
      <c r="E25" s="9"/>
      <c r="L25" s="20">
        <f t="shared" si="1"/>
        <v>0</v>
      </c>
      <c r="M25" s="24" t="s">
        <v>622</v>
      </c>
      <c r="N25" s="4">
        <f>+[1]Adm!C28</f>
        <v>0</v>
      </c>
      <c r="O25" s="4">
        <f>+[1]PresMpal!C28</f>
        <v>0</v>
      </c>
      <c r="P25" s="4">
        <f>+'[1]Pro civil'!C28</f>
        <v>0</v>
      </c>
      <c r="Q25" s="4">
        <f>+'[1]C social'!C28</f>
        <v>0</v>
      </c>
      <c r="R25" s="4">
        <f>+[1]Trasp!C28</f>
        <v>0</v>
      </c>
      <c r="S25" s="4">
        <f>+'[1]Agua P'!C28</f>
        <v>0</v>
      </c>
      <c r="U25" s="4">
        <f>+'[1]Gastos R33'!C29</f>
        <v>0</v>
      </c>
    </row>
    <row r="26" spans="1:25" x14ac:dyDescent="0.2">
      <c r="A26" s="13">
        <v>1300</v>
      </c>
      <c r="B26" s="18" t="s">
        <v>16</v>
      </c>
      <c r="C26" s="19">
        <f>+C27+C29+C33+C36+C38+C40+C42+C44</f>
        <v>8037007.1299999999</v>
      </c>
      <c r="D26" s="16"/>
      <c r="E26" s="9"/>
      <c r="L26" s="20">
        <f t="shared" si="1"/>
        <v>0</v>
      </c>
      <c r="M26" s="24" t="s">
        <v>623</v>
      </c>
      <c r="N26" s="20">
        <f>+[1]Adm!C29</f>
        <v>0</v>
      </c>
      <c r="O26" s="20">
        <f>+[1]PresMpal!C29</f>
        <v>0</v>
      </c>
      <c r="P26" s="20">
        <f>+'[1]Pro civil'!C29</f>
        <v>0</v>
      </c>
      <c r="Q26" s="20">
        <f>+'[1]C social'!C29</f>
        <v>0</v>
      </c>
      <c r="R26" s="20">
        <f>+[1]Trasp!C29</f>
        <v>0</v>
      </c>
      <c r="S26" s="20">
        <f>+'[1]Agua P'!C29</f>
        <v>0</v>
      </c>
      <c r="T26" s="9"/>
      <c r="U26" s="20">
        <f>+'[1]Gastos R33'!C30</f>
        <v>0</v>
      </c>
      <c r="V26" s="1"/>
      <c r="W26" s="1"/>
      <c r="X26" s="20"/>
      <c r="Y26" s="1"/>
    </row>
    <row r="27" spans="1:25" x14ac:dyDescent="0.2">
      <c r="A27" s="22">
        <v>1310</v>
      </c>
      <c r="B27" s="23" t="s">
        <v>17</v>
      </c>
      <c r="C27" s="15">
        <f>+C28</f>
        <v>0</v>
      </c>
      <c r="D27" s="16"/>
      <c r="E27" s="9"/>
      <c r="L27" s="20">
        <f t="shared" si="1"/>
        <v>387007.13</v>
      </c>
      <c r="M27" s="24" t="s">
        <v>624</v>
      </c>
      <c r="N27" s="20">
        <f>+[1]Adm!C30</f>
        <v>314862</v>
      </c>
      <c r="O27" s="20">
        <f>+[1]PresMpal!C30</f>
        <v>0</v>
      </c>
      <c r="P27" s="20">
        <f>+'[1]Pro civil'!C30</f>
        <v>0</v>
      </c>
      <c r="Q27" s="20">
        <f>+'[1]C social'!C30</f>
        <v>0</v>
      </c>
      <c r="R27" s="20">
        <f>+[1]Trasp!C30</f>
        <v>0</v>
      </c>
      <c r="S27" s="20">
        <f>+'[1]Agua P'!C30</f>
        <v>0</v>
      </c>
      <c r="T27" s="9"/>
      <c r="U27" s="20">
        <f>+'[1]Gastos R33'!C31</f>
        <v>72145.13</v>
      </c>
      <c r="V27" s="1"/>
      <c r="W27" s="1"/>
      <c r="X27" s="20"/>
      <c r="Y27" s="1"/>
    </row>
    <row r="28" spans="1:25" x14ac:dyDescent="0.2">
      <c r="A28" s="25">
        <v>1311</v>
      </c>
      <c r="B28" s="26" t="s">
        <v>18</v>
      </c>
      <c r="C28" s="27">
        <f>SUMIF($M$9:$M$690,A28,$L$9:$L$690)</f>
        <v>0</v>
      </c>
      <c r="D28" s="16"/>
      <c r="E28" s="9"/>
      <c r="L28" s="20">
        <f t="shared" si="1"/>
        <v>0</v>
      </c>
      <c r="M28" s="24" t="s">
        <v>625</v>
      </c>
      <c r="N28" s="4">
        <f>+[1]Adm!C31</f>
        <v>0</v>
      </c>
      <c r="O28" s="4">
        <f>+[1]PresMpal!C31</f>
        <v>0</v>
      </c>
      <c r="P28" s="4">
        <f>+'[1]Pro civil'!C31</f>
        <v>0</v>
      </c>
      <c r="Q28" s="4">
        <f>+'[1]C social'!C31</f>
        <v>0</v>
      </c>
      <c r="R28" s="4">
        <f>+[1]Trasp!C31</f>
        <v>0</v>
      </c>
      <c r="S28" s="4">
        <f>+'[1]Agua P'!C31</f>
        <v>0</v>
      </c>
      <c r="U28" s="4">
        <f>+'[1]Gastos R33'!C32</f>
        <v>0</v>
      </c>
    </row>
    <row r="29" spans="1:25" x14ac:dyDescent="0.2">
      <c r="A29" s="22">
        <v>1320</v>
      </c>
      <c r="B29" s="23" t="s">
        <v>19</v>
      </c>
      <c r="C29" s="15">
        <f>+C30+C31+C32</f>
        <v>8037007.1299999999</v>
      </c>
      <c r="D29" s="16"/>
      <c r="E29" s="9"/>
      <c r="L29" s="20">
        <f t="shared" si="1"/>
        <v>7650000</v>
      </c>
      <c r="M29" s="24" t="s">
        <v>626</v>
      </c>
      <c r="N29" s="20">
        <f>+[1]Adm!C32</f>
        <v>7000000</v>
      </c>
      <c r="O29" s="20">
        <f>+[1]PresMpal!C32</f>
        <v>0</v>
      </c>
      <c r="P29" s="20">
        <f>+'[1]Pro civil'!C32</f>
        <v>0</v>
      </c>
      <c r="Q29" s="20">
        <f>+'[1]C social'!C32</f>
        <v>0</v>
      </c>
      <c r="R29" s="20">
        <f>+[1]Trasp!C32</f>
        <v>0</v>
      </c>
      <c r="S29" s="20">
        <f>+'[1]Agua P'!C32</f>
        <v>0</v>
      </c>
      <c r="T29" s="9"/>
      <c r="U29" s="20">
        <f>+'[1]Gastos R33'!C33</f>
        <v>650000</v>
      </c>
      <c r="V29" s="1"/>
      <c r="W29" s="1"/>
      <c r="X29" s="20"/>
      <c r="Y29" s="1"/>
    </row>
    <row r="30" spans="1:25" x14ac:dyDescent="0.2">
      <c r="A30" s="25">
        <v>1321</v>
      </c>
      <c r="B30" s="26" t="s">
        <v>20</v>
      </c>
      <c r="C30" s="27">
        <f>SUMIF($M$9:$M$690,A30,$L$9:$L$690)</f>
        <v>387007.13</v>
      </c>
      <c r="D30" s="16"/>
      <c r="E30" s="9"/>
      <c r="L30" s="20">
        <f t="shared" si="1"/>
        <v>0</v>
      </c>
      <c r="M30" s="24" t="s">
        <v>627</v>
      </c>
      <c r="N30" s="4">
        <f>+[1]Adm!C33</f>
        <v>0</v>
      </c>
      <c r="O30" s="4">
        <f>+[1]PresMpal!C33</f>
        <v>0</v>
      </c>
      <c r="P30" s="4">
        <f>+'[1]Pro civil'!C33</f>
        <v>0</v>
      </c>
      <c r="Q30" s="4">
        <f>+'[1]C social'!C33</f>
        <v>0</v>
      </c>
      <c r="R30" s="4">
        <f>+[1]Trasp!C33</f>
        <v>0</v>
      </c>
      <c r="S30" s="4">
        <f>+'[1]Agua P'!C33</f>
        <v>0</v>
      </c>
      <c r="U30" s="4">
        <f>+'[1]Gastos R33'!C34</f>
        <v>0</v>
      </c>
    </row>
    <row r="31" spans="1:25" x14ac:dyDescent="0.2">
      <c r="A31" s="25">
        <v>1322</v>
      </c>
      <c r="B31" s="26" t="s">
        <v>21</v>
      </c>
      <c r="C31" s="27">
        <f>SUMIF($M$9:$M$690,A31,$L$9:$L$690)</f>
        <v>0</v>
      </c>
      <c r="D31" s="16"/>
      <c r="E31" s="9"/>
      <c r="L31" s="20">
        <f t="shared" si="1"/>
        <v>0</v>
      </c>
      <c r="M31" s="24" t="s">
        <v>628</v>
      </c>
      <c r="N31" s="4">
        <f>+[1]Adm!C34</f>
        <v>0</v>
      </c>
      <c r="O31" s="4">
        <f>+[1]PresMpal!C34</f>
        <v>0</v>
      </c>
      <c r="P31" s="4">
        <f>+'[1]Pro civil'!C34</f>
        <v>0</v>
      </c>
      <c r="Q31" s="4">
        <f>+'[1]C social'!C34</f>
        <v>0</v>
      </c>
      <c r="R31" s="4">
        <f>+[1]Trasp!C34</f>
        <v>0</v>
      </c>
      <c r="S31" s="4">
        <f>+'[1]Agua P'!C34</f>
        <v>0</v>
      </c>
      <c r="U31" s="4">
        <f>+'[1]Gastos R33'!C35</f>
        <v>0</v>
      </c>
    </row>
    <row r="32" spans="1:25" x14ac:dyDescent="0.2">
      <c r="A32" s="25">
        <v>1323</v>
      </c>
      <c r="B32" s="26" t="s">
        <v>22</v>
      </c>
      <c r="C32" s="27">
        <f>SUMIF($M$9:$M$690,A32,$L$9:$L$690)</f>
        <v>7650000</v>
      </c>
      <c r="D32" s="16"/>
      <c r="E32" s="9"/>
      <c r="L32" s="20">
        <f t="shared" si="1"/>
        <v>0</v>
      </c>
      <c r="M32" s="24" t="s">
        <v>629</v>
      </c>
      <c r="N32" s="4">
        <f>+[1]Adm!C35</f>
        <v>0</v>
      </c>
      <c r="O32" s="4">
        <f>+[1]PresMpal!C35</f>
        <v>0</v>
      </c>
      <c r="P32" s="4">
        <f>+'[1]Pro civil'!C35</f>
        <v>0</v>
      </c>
      <c r="Q32" s="4">
        <f>+'[1]C social'!C35</f>
        <v>0</v>
      </c>
      <c r="R32" s="4">
        <f>+[1]Trasp!C35</f>
        <v>0</v>
      </c>
      <c r="S32" s="4">
        <f>+'[1]Agua P'!C35</f>
        <v>0</v>
      </c>
      <c r="U32" s="4">
        <f>+'[1]Gastos R33'!C36</f>
        <v>0</v>
      </c>
    </row>
    <row r="33" spans="1:25" x14ac:dyDescent="0.2">
      <c r="A33" s="22">
        <v>1330</v>
      </c>
      <c r="B33" s="23" t="s">
        <v>23</v>
      </c>
      <c r="C33" s="15">
        <f>+C34+C35</f>
        <v>0</v>
      </c>
      <c r="D33" s="16"/>
      <c r="E33" s="9"/>
      <c r="L33" s="20">
        <f t="shared" si="1"/>
        <v>0</v>
      </c>
      <c r="M33" s="24" t="s">
        <v>630</v>
      </c>
      <c r="N33" s="20">
        <f>+[1]Adm!C36</f>
        <v>0</v>
      </c>
      <c r="O33" s="20">
        <f>+[1]PresMpal!C36</f>
        <v>0</v>
      </c>
      <c r="P33" s="20">
        <f>+'[1]Pro civil'!C36</f>
        <v>0</v>
      </c>
      <c r="Q33" s="20">
        <f>+'[1]C social'!C36</f>
        <v>0</v>
      </c>
      <c r="R33" s="20">
        <f>+[1]Trasp!C36</f>
        <v>0</v>
      </c>
      <c r="S33" s="20">
        <f>+'[1]Agua P'!C36</f>
        <v>0</v>
      </c>
      <c r="T33" s="9"/>
      <c r="U33" s="20">
        <f>+'[1]Gastos R33'!C37</f>
        <v>0</v>
      </c>
      <c r="V33" s="1"/>
      <c r="W33" s="1"/>
      <c r="X33" s="20"/>
      <c r="Y33" s="1"/>
    </row>
    <row r="34" spans="1:25" x14ac:dyDescent="0.2">
      <c r="A34" s="25">
        <v>1331</v>
      </c>
      <c r="B34" s="26" t="s">
        <v>24</v>
      </c>
      <c r="C34" s="27">
        <f>SUMIF($M$9:$M$690,A34,$L$9:$L$690)</f>
        <v>0</v>
      </c>
      <c r="D34" s="16"/>
      <c r="E34" s="9"/>
      <c r="L34" s="20">
        <f t="shared" si="1"/>
        <v>0</v>
      </c>
      <c r="M34" s="24" t="s">
        <v>631</v>
      </c>
      <c r="N34" s="4">
        <f>+[1]Adm!C37</f>
        <v>0</v>
      </c>
      <c r="O34" s="4">
        <f>+[1]PresMpal!C37</f>
        <v>0</v>
      </c>
      <c r="P34" s="4">
        <f>+'[1]Pro civil'!C37</f>
        <v>0</v>
      </c>
      <c r="Q34" s="4">
        <f>+'[1]C social'!C37</f>
        <v>0</v>
      </c>
      <c r="R34" s="4">
        <f>+[1]Trasp!C37</f>
        <v>0</v>
      </c>
      <c r="S34" s="4">
        <f>+'[1]Agua P'!C37</f>
        <v>0</v>
      </c>
      <c r="U34" s="4">
        <f>+'[1]Gastos R33'!C38</f>
        <v>0</v>
      </c>
    </row>
    <row r="35" spans="1:25" x14ac:dyDescent="0.2">
      <c r="A35" s="25">
        <v>1332</v>
      </c>
      <c r="B35" s="26" t="s">
        <v>25</v>
      </c>
      <c r="C35" s="27">
        <f>SUMIF($M$9:$M$690,A35,$L$9:$L$690)</f>
        <v>0</v>
      </c>
      <c r="D35" s="16"/>
      <c r="E35" s="9"/>
      <c r="L35" s="20">
        <f t="shared" si="1"/>
        <v>0</v>
      </c>
      <c r="M35" s="24" t="s">
        <v>632</v>
      </c>
      <c r="N35" s="4">
        <f>+[1]Adm!C38</f>
        <v>0</v>
      </c>
      <c r="O35" s="4">
        <f>+[1]PresMpal!C38</f>
        <v>0</v>
      </c>
      <c r="P35" s="4">
        <f>+'[1]Pro civil'!C38</f>
        <v>0</v>
      </c>
      <c r="Q35" s="4">
        <f>+'[1]C social'!C38</f>
        <v>0</v>
      </c>
      <c r="R35" s="4">
        <f>+[1]Trasp!C38</f>
        <v>0</v>
      </c>
      <c r="S35" s="4">
        <f>+'[1]Agua P'!C38</f>
        <v>0</v>
      </c>
      <c r="U35" s="4">
        <f>+'[1]Gastos R33'!C39</f>
        <v>0</v>
      </c>
    </row>
    <row r="36" spans="1:25" x14ac:dyDescent="0.2">
      <c r="A36" s="22">
        <v>1340</v>
      </c>
      <c r="B36" s="23" t="s">
        <v>26</v>
      </c>
      <c r="C36" s="15">
        <f>+C37</f>
        <v>0</v>
      </c>
      <c r="D36" s="16"/>
      <c r="E36" s="9"/>
      <c r="L36" s="20">
        <f t="shared" si="1"/>
        <v>0</v>
      </c>
      <c r="M36" s="24" t="s">
        <v>633</v>
      </c>
      <c r="N36" s="20">
        <f>+[1]Adm!C39</f>
        <v>0</v>
      </c>
      <c r="O36" s="20">
        <f>+[1]PresMpal!C39</f>
        <v>0</v>
      </c>
      <c r="P36" s="20">
        <f>+'[1]Pro civil'!C39</f>
        <v>0</v>
      </c>
      <c r="Q36" s="20">
        <f>+'[1]C social'!C39</f>
        <v>0</v>
      </c>
      <c r="R36" s="20">
        <f>+[1]Trasp!C39</f>
        <v>0</v>
      </c>
      <c r="S36" s="20">
        <f>+'[1]Agua P'!C39</f>
        <v>0</v>
      </c>
      <c r="T36" s="9"/>
      <c r="U36" s="20">
        <f>+'[1]Gastos R33'!C40</f>
        <v>0</v>
      </c>
      <c r="V36" s="1"/>
      <c r="W36" s="1"/>
      <c r="X36" s="20"/>
      <c r="Y36" s="1"/>
    </row>
    <row r="37" spans="1:25" x14ac:dyDescent="0.2">
      <c r="A37" s="25">
        <v>1341</v>
      </c>
      <c r="B37" s="26" t="s">
        <v>27</v>
      </c>
      <c r="C37" s="27">
        <f>SUMIF($M$9:$M$690,A37,$L$9:$L$690)</f>
        <v>0</v>
      </c>
      <c r="D37" s="16"/>
      <c r="E37" s="9"/>
      <c r="L37" s="20">
        <f t="shared" si="1"/>
        <v>0</v>
      </c>
      <c r="M37" s="24" t="s">
        <v>634</v>
      </c>
      <c r="N37" s="4">
        <f>+[1]Adm!C40</f>
        <v>0</v>
      </c>
      <c r="O37" s="4">
        <f>+[1]PresMpal!C40</f>
        <v>0</v>
      </c>
      <c r="P37" s="4">
        <f>+'[1]Pro civil'!C40</f>
        <v>0</v>
      </c>
      <c r="Q37" s="4">
        <f>+'[1]C social'!C40</f>
        <v>0</v>
      </c>
      <c r="R37" s="4">
        <f>+[1]Trasp!C40</f>
        <v>0</v>
      </c>
      <c r="S37" s="4">
        <f>+'[1]Agua P'!C40</f>
        <v>0</v>
      </c>
      <c r="U37" s="4">
        <f>+'[1]Gastos R33'!C41</f>
        <v>0</v>
      </c>
    </row>
    <row r="38" spans="1:25" x14ac:dyDescent="0.2">
      <c r="A38" s="22">
        <v>1350</v>
      </c>
      <c r="B38" s="23" t="s">
        <v>508</v>
      </c>
      <c r="C38" s="15">
        <f>+C39</f>
        <v>0</v>
      </c>
      <c r="D38" s="16"/>
      <c r="E38" s="9"/>
      <c r="L38" s="20">
        <f t="shared" si="1"/>
        <v>0</v>
      </c>
      <c r="M38" s="24" t="s">
        <v>635</v>
      </c>
      <c r="N38" s="20">
        <f>+[1]Adm!C41</f>
        <v>0</v>
      </c>
      <c r="O38" s="20">
        <f>+[1]PresMpal!C41</f>
        <v>0</v>
      </c>
      <c r="P38" s="20">
        <f>+'[1]Pro civil'!C41</f>
        <v>0</v>
      </c>
      <c r="Q38" s="20">
        <f>+'[1]C social'!C41</f>
        <v>0</v>
      </c>
      <c r="R38" s="20">
        <f>+[1]Trasp!C41</f>
        <v>0</v>
      </c>
      <c r="S38" s="20">
        <f>+'[1]Agua P'!C41</f>
        <v>0</v>
      </c>
      <c r="T38" s="9"/>
      <c r="U38" s="20">
        <f>+'[1]Gastos R33'!C42</f>
        <v>0</v>
      </c>
      <c r="V38" s="1"/>
      <c r="W38" s="1"/>
      <c r="X38" s="20"/>
      <c r="Y38" s="1"/>
    </row>
    <row r="39" spans="1:25" x14ac:dyDescent="0.2">
      <c r="A39" s="25">
        <v>1351</v>
      </c>
      <c r="B39" s="26" t="s">
        <v>552</v>
      </c>
      <c r="C39" s="27">
        <f>SUMIF($M$9:$M$690,A39,$L$9:$L$690)</f>
        <v>0</v>
      </c>
      <c r="D39" s="16"/>
      <c r="E39" s="9"/>
      <c r="L39" s="20">
        <f t="shared" si="1"/>
        <v>0</v>
      </c>
      <c r="M39" s="24">
        <v>1381</v>
      </c>
      <c r="T39" s="4"/>
    </row>
    <row r="40" spans="1:25" x14ac:dyDescent="0.2">
      <c r="A40" s="22">
        <v>1360</v>
      </c>
      <c r="B40" s="23" t="s">
        <v>636</v>
      </c>
      <c r="C40" s="15">
        <f>+C41</f>
        <v>0</v>
      </c>
      <c r="D40" s="16"/>
      <c r="E40" s="9"/>
      <c r="L40" s="20">
        <f t="shared" si="1"/>
        <v>0</v>
      </c>
      <c r="M40" s="21" t="s">
        <v>637</v>
      </c>
      <c r="N40" s="20">
        <f>+[1]Adm!C42</f>
        <v>0</v>
      </c>
      <c r="O40" s="20">
        <f>+[1]PresMpal!C42</f>
        <v>0</v>
      </c>
      <c r="P40" s="20">
        <f>+'[1]Pro civil'!C42</f>
        <v>0</v>
      </c>
      <c r="Q40" s="20">
        <f>+'[1]C social'!C42</f>
        <v>0</v>
      </c>
      <c r="R40" s="20">
        <f>+[1]Trasp!C42</f>
        <v>0</v>
      </c>
      <c r="S40" s="20">
        <f>+'[1]Agua P'!C42</f>
        <v>0</v>
      </c>
      <c r="T40" s="9"/>
      <c r="U40" s="20">
        <f>+'[1]Gastos R33'!C43</f>
        <v>0</v>
      </c>
      <c r="V40" s="1"/>
      <c r="W40" s="1"/>
      <c r="X40" s="20">
        <f t="shared" ref="X40:X103" si="2">+N40-O40-P40-Q40-R40-S40</f>
        <v>0</v>
      </c>
      <c r="Y40" s="1"/>
    </row>
    <row r="41" spans="1:25" x14ac:dyDescent="0.2">
      <c r="A41" s="25">
        <v>1361</v>
      </c>
      <c r="B41" s="26" t="s">
        <v>638</v>
      </c>
      <c r="C41" s="27">
        <f>SUMIF($M$9:$M$690,A41,$L$9:$L$690)</f>
        <v>0</v>
      </c>
      <c r="D41" s="16"/>
      <c r="E41" s="9"/>
      <c r="L41" s="20">
        <f t="shared" si="1"/>
        <v>0</v>
      </c>
      <c r="M41" s="24" t="s">
        <v>639</v>
      </c>
      <c r="N41" s="4">
        <f>+[1]Adm!C43</f>
        <v>0</v>
      </c>
      <c r="O41" s="4">
        <f>+[1]PresMpal!C43</f>
        <v>0</v>
      </c>
      <c r="P41" s="4">
        <f>+'[1]Pro civil'!C43</f>
        <v>0</v>
      </c>
      <c r="Q41" s="4">
        <f>+'[1]C social'!C43</f>
        <v>0</v>
      </c>
      <c r="R41" s="4">
        <f>+[1]Trasp!C43</f>
        <v>0</v>
      </c>
      <c r="S41" s="4">
        <f>+'[1]Agua P'!C43</f>
        <v>0</v>
      </c>
      <c r="U41" s="4">
        <f>+'[1]Gastos R33'!C44</f>
        <v>0</v>
      </c>
      <c r="X41" s="4">
        <f t="shared" si="2"/>
        <v>0</v>
      </c>
    </row>
    <row r="42" spans="1:25" x14ac:dyDescent="0.2">
      <c r="A42" s="22">
        <v>1370</v>
      </c>
      <c r="B42" s="23" t="s">
        <v>28</v>
      </c>
      <c r="C42" s="15">
        <f>+C43</f>
        <v>0</v>
      </c>
      <c r="D42" s="16"/>
      <c r="E42" s="9"/>
      <c r="L42" s="20">
        <f t="shared" si="1"/>
        <v>0</v>
      </c>
      <c r="M42" s="24" t="s">
        <v>640</v>
      </c>
      <c r="N42" s="20">
        <f>+[1]Adm!C44</f>
        <v>0</v>
      </c>
      <c r="O42" s="20">
        <f>+[1]PresMpal!C44</f>
        <v>0</v>
      </c>
      <c r="P42" s="20">
        <f>+'[1]Pro civil'!C44</f>
        <v>0</v>
      </c>
      <c r="Q42" s="20">
        <f>+'[1]C social'!C44</f>
        <v>0</v>
      </c>
      <c r="R42" s="20">
        <f>+[1]Trasp!C44</f>
        <v>0</v>
      </c>
      <c r="S42" s="20">
        <f>+'[1]Agua P'!C44</f>
        <v>0</v>
      </c>
      <c r="T42" s="9"/>
      <c r="U42" s="20">
        <f>+'[1]Gastos R33'!C45</f>
        <v>0</v>
      </c>
      <c r="V42" s="1"/>
      <c r="W42" s="1"/>
      <c r="X42" s="20">
        <f t="shared" si="2"/>
        <v>0</v>
      </c>
      <c r="Y42" s="1"/>
    </row>
    <row r="43" spans="1:25" x14ac:dyDescent="0.2">
      <c r="A43" s="25">
        <v>1371</v>
      </c>
      <c r="B43" s="26" t="s">
        <v>29</v>
      </c>
      <c r="C43" s="27">
        <f>SUMIF($M$9:$M$690,A43,$L$9:$L$690)</f>
        <v>0</v>
      </c>
      <c r="D43" s="16"/>
      <c r="E43" s="9"/>
      <c r="L43" s="20">
        <f t="shared" si="1"/>
        <v>0</v>
      </c>
      <c r="M43" s="24" t="s">
        <v>641</v>
      </c>
      <c r="N43" s="4">
        <f>+[1]Adm!C45</f>
        <v>0</v>
      </c>
      <c r="O43" s="4">
        <f>+[1]PresMpal!C45</f>
        <v>0</v>
      </c>
      <c r="P43" s="4">
        <f>+'[1]Pro civil'!C45</f>
        <v>0</v>
      </c>
      <c r="Q43" s="4">
        <f>+'[1]C social'!C45</f>
        <v>0</v>
      </c>
      <c r="R43" s="4">
        <f>+[1]Trasp!C45</f>
        <v>0</v>
      </c>
      <c r="S43" s="4">
        <f>+'[1]Agua P'!C45</f>
        <v>0</v>
      </c>
      <c r="U43" s="4">
        <f>+'[1]Gastos R33'!C46</f>
        <v>0</v>
      </c>
      <c r="X43" s="4">
        <f t="shared" si="2"/>
        <v>0</v>
      </c>
    </row>
    <row r="44" spans="1:25" x14ac:dyDescent="0.2">
      <c r="A44" s="22">
        <v>1380</v>
      </c>
      <c r="B44" s="23" t="s">
        <v>30</v>
      </c>
      <c r="C44" s="15">
        <f>+C45</f>
        <v>0</v>
      </c>
      <c r="D44" s="16"/>
      <c r="E44" s="9"/>
      <c r="L44" s="20">
        <f t="shared" si="1"/>
        <v>100000</v>
      </c>
      <c r="M44" s="24" t="s">
        <v>642</v>
      </c>
      <c r="N44" s="20">
        <f>+[1]Adm!C46</f>
        <v>100000</v>
      </c>
      <c r="O44" s="20">
        <f>+[1]PresMpal!C46</f>
        <v>0</v>
      </c>
      <c r="P44" s="20">
        <f>+'[1]Pro civil'!C46</f>
        <v>0</v>
      </c>
      <c r="Q44" s="20">
        <f>+'[1]C social'!C46</f>
        <v>0</v>
      </c>
      <c r="R44" s="20">
        <f>+[1]Trasp!C46</f>
        <v>0</v>
      </c>
      <c r="S44" s="20">
        <f>+'[1]Agua P'!C46</f>
        <v>0</v>
      </c>
      <c r="T44" s="9"/>
      <c r="U44" s="20">
        <f>+'[1]Gastos R33'!C47</f>
        <v>0</v>
      </c>
      <c r="V44" s="1"/>
      <c r="W44" s="1"/>
      <c r="X44" s="20">
        <f t="shared" si="2"/>
        <v>100000</v>
      </c>
      <c r="Y44" s="1"/>
    </row>
    <row r="45" spans="1:25" x14ac:dyDescent="0.2">
      <c r="A45" s="25">
        <v>1381</v>
      </c>
      <c r="B45" s="26" t="s">
        <v>553</v>
      </c>
      <c r="C45" s="27">
        <f>SUMIF($M$9:$M$690,A45,$L$9:$L$690)</f>
        <v>0</v>
      </c>
      <c r="D45" s="16"/>
      <c r="E45" s="9"/>
      <c r="L45" s="20">
        <f t="shared" si="1"/>
        <v>0</v>
      </c>
      <c r="M45" s="24" t="s">
        <v>643</v>
      </c>
      <c r="N45" s="4">
        <f>+[1]Adm!C47</f>
        <v>0</v>
      </c>
      <c r="O45" s="4">
        <f>+[1]PresMpal!C47</f>
        <v>0</v>
      </c>
      <c r="P45" s="4">
        <f>+'[1]Pro civil'!C47</f>
        <v>0</v>
      </c>
      <c r="Q45" s="4">
        <f>+'[1]C social'!C47</f>
        <v>0</v>
      </c>
      <c r="R45" s="4">
        <f>+[1]Trasp!C47</f>
        <v>0</v>
      </c>
      <c r="S45" s="4">
        <f>+'[1]Agua P'!C47</f>
        <v>0</v>
      </c>
      <c r="U45" s="4">
        <f>+'[1]Gastos R33'!C48</f>
        <v>0</v>
      </c>
      <c r="X45" s="4">
        <f t="shared" si="2"/>
        <v>0</v>
      </c>
    </row>
    <row r="46" spans="1:25" x14ac:dyDescent="0.2">
      <c r="A46" s="13">
        <v>1400</v>
      </c>
      <c r="B46" s="18" t="s">
        <v>31</v>
      </c>
      <c r="C46" s="19">
        <f>+C47+C49+C51+C53</f>
        <v>0</v>
      </c>
      <c r="D46" s="16"/>
      <c r="E46" s="9"/>
      <c r="L46" s="20">
        <f t="shared" si="1"/>
        <v>0</v>
      </c>
      <c r="M46" s="24" t="s">
        <v>644</v>
      </c>
      <c r="N46" s="20">
        <f>+[1]Adm!C48</f>
        <v>0</v>
      </c>
      <c r="O46" s="20">
        <f>+[1]PresMpal!C48</f>
        <v>0</v>
      </c>
      <c r="P46" s="20">
        <f>+'[1]Pro civil'!C48</f>
        <v>0</v>
      </c>
      <c r="Q46" s="20">
        <f>+'[1]C social'!C48</f>
        <v>0</v>
      </c>
      <c r="R46" s="20">
        <f>+[1]Trasp!C48</f>
        <v>0</v>
      </c>
      <c r="S46" s="20">
        <f>+'[1]Agua P'!C48</f>
        <v>0</v>
      </c>
      <c r="T46" s="9"/>
      <c r="U46" s="20">
        <f>+'[1]Gastos R33'!C49</f>
        <v>0</v>
      </c>
      <c r="V46" s="1"/>
      <c r="W46" s="1"/>
      <c r="X46" s="20">
        <f t="shared" si="2"/>
        <v>0</v>
      </c>
      <c r="Y46" s="1"/>
    </row>
    <row r="47" spans="1:25" x14ac:dyDescent="0.2">
      <c r="A47" s="22">
        <v>1410</v>
      </c>
      <c r="B47" s="23" t="s">
        <v>509</v>
      </c>
      <c r="C47" s="15">
        <f>+C48</f>
        <v>0</v>
      </c>
      <c r="D47" s="16"/>
      <c r="E47" s="9"/>
      <c r="L47" s="20">
        <f t="shared" si="1"/>
        <v>0</v>
      </c>
      <c r="M47" s="24" t="s">
        <v>645</v>
      </c>
      <c r="N47" s="20">
        <f>+[1]Adm!C49</f>
        <v>0</v>
      </c>
      <c r="O47" s="20">
        <f>+[1]PresMpal!C49</f>
        <v>0</v>
      </c>
      <c r="P47" s="20">
        <f>+'[1]Pro civil'!C49</f>
        <v>0</v>
      </c>
      <c r="Q47" s="20">
        <f>+'[1]C social'!C49</f>
        <v>0</v>
      </c>
      <c r="R47" s="20">
        <f>+[1]Trasp!C49</f>
        <v>0</v>
      </c>
      <c r="S47" s="20">
        <f>+'[1]Agua P'!C49</f>
        <v>0</v>
      </c>
      <c r="T47" s="9"/>
      <c r="U47" s="20">
        <f>+'[1]Gastos R33'!C50</f>
        <v>0</v>
      </c>
      <c r="V47" s="1"/>
      <c r="W47" s="1"/>
      <c r="X47" s="20">
        <f t="shared" si="2"/>
        <v>0</v>
      </c>
      <c r="Y47" s="1"/>
    </row>
    <row r="48" spans="1:25" x14ac:dyDescent="0.2">
      <c r="A48" s="25">
        <v>1411</v>
      </c>
      <c r="B48" s="26" t="s">
        <v>646</v>
      </c>
      <c r="C48" s="27">
        <f>SUMIF($M$9:$M$690,A48,$L$9:$L$690)</f>
        <v>0</v>
      </c>
      <c r="D48" s="28"/>
      <c r="E48" s="9"/>
      <c r="L48" s="20">
        <f t="shared" si="1"/>
        <v>0</v>
      </c>
      <c r="M48" s="24" t="s">
        <v>647</v>
      </c>
      <c r="N48" s="4">
        <f>+[1]Adm!C50</f>
        <v>0</v>
      </c>
      <c r="O48" s="4">
        <f>+[1]PresMpal!C50</f>
        <v>0</v>
      </c>
      <c r="P48" s="4">
        <f>+'[1]Pro civil'!C50</f>
        <v>0</v>
      </c>
      <c r="Q48" s="4">
        <f>+'[1]C social'!C50</f>
        <v>0</v>
      </c>
      <c r="R48" s="4">
        <f>+[1]Trasp!C50</f>
        <v>0</v>
      </c>
      <c r="S48" s="4">
        <f>+'[1]Agua P'!C50</f>
        <v>0</v>
      </c>
      <c r="U48" s="4">
        <f>+'[1]Gastos R33'!C51</f>
        <v>0</v>
      </c>
      <c r="X48" s="4">
        <f t="shared" si="2"/>
        <v>0</v>
      </c>
    </row>
    <row r="49" spans="1:25" x14ac:dyDescent="0.2">
      <c r="A49" s="22">
        <v>1420</v>
      </c>
      <c r="B49" s="23" t="s">
        <v>510</v>
      </c>
      <c r="C49" s="15">
        <f>+C50</f>
        <v>0</v>
      </c>
      <c r="D49" s="16"/>
      <c r="E49" s="9"/>
      <c r="L49" s="20">
        <f t="shared" si="1"/>
        <v>0</v>
      </c>
      <c r="M49" s="24" t="s">
        <v>648</v>
      </c>
      <c r="N49" s="20">
        <f>+[1]Adm!C51</f>
        <v>0</v>
      </c>
      <c r="O49" s="20">
        <f>+[1]PresMpal!C51</f>
        <v>0</v>
      </c>
      <c r="P49" s="20">
        <f>+'[1]Pro civil'!C51</f>
        <v>0</v>
      </c>
      <c r="Q49" s="20">
        <f>+'[1]C social'!C51</f>
        <v>0</v>
      </c>
      <c r="R49" s="20">
        <f>+[1]Trasp!C51</f>
        <v>0</v>
      </c>
      <c r="S49" s="20">
        <f>+'[1]Agua P'!C51</f>
        <v>0</v>
      </c>
      <c r="T49" s="9"/>
      <c r="U49" s="20">
        <f>+'[1]Gastos R33'!C52</f>
        <v>0</v>
      </c>
      <c r="V49" s="1"/>
      <c r="W49" s="1"/>
      <c r="X49" s="20">
        <f t="shared" si="2"/>
        <v>0</v>
      </c>
      <c r="Y49" s="1"/>
    </row>
    <row r="50" spans="1:25" x14ac:dyDescent="0.2">
      <c r="A50" s="25">
        <v>1421</v>
      </c>
      <c r="B50" s="26" t="s">
        <v>649</v>
      </c>
      <c r="C50" s="27">
        <f>SUMIF($M$9:$M$690,A50,$L$9:$L$690)</f>
        <v>0</v>
      </c>
      <c r="D50" s="28"/>
      <c r="E50" s="9"/>
      <c r="L50" s="20">
        <f t="shared" si="1"/>
        <v>0</v>
      </c>
      <c r="M50" s="24" t="s">
        <v>650</v>
      </c>
      <c r="N50" s="4">
        <f>+[1]Adm!C52</f>
        <v>0</v>
      </c>
      <c r="O50" s="4">
        <f>+[1]PresMpal!C52</f>
        <v>0</v>
      </c>
      <c r="P50" s="4">
        <f>+'[1]Pro civil'!C52</f>
        <v>0</v>
      </c>
      <c r="Q50" s="4">
        <f>+'[1]C social'!C52</f>
        <v>0</v>
      </c>
      <c r="R50" s="4">
        <f>+[1]Trasp!C52</f>
        <v>0</v>
      </c>
      <c r="S50" s="4">
        <f>+'[1]Agua P'!C52</f>
        <v>0</v>
      </c>
      <c r="U50" s="4">
        <f>+'[1]Gastos R33'!C53</f>
        <v>0</v>
      </c>
      <c r="X50" s="4">
        <f t="shared" si="2"/>
        <v>0</v>
      </c>
    </row>
    <row r="51" spans="1:25" x14ac:dyDescent="0.2">
      <c r="A51" s="22">
        <v>1430</v>
      </c>
      <c r="B51" s="23" t="s">
        <v>511</v>
      </c>
      <c r="C51" s="15">
        <f>+C52</f>
        <v>0</v>
      </c>
      <c r="D51" s="16"/>
      <c r="E51" s="9"/>
      <c r="L51" s="20">
        <f t="shared" si="1"/>
        <v>0</v>
      </c>
      <c r="M51" s="24" t="s">
        <v>651</v>
      </c>
      <c r="N51" s="20">
        <f>+[1]Adm!C53</f>
        <v>0</v>
      </c>
      <c r="O51" s="20">
        <f>+[1]PresMpal!C53</f>
        <v>0</v>
      </c>
      <c r="P51" s="20">
        <f>+'[1]Pro civil'!C53</f>
        <v>0</v>
      </c>
      <c r="Q51" s="20">
        <f>+'[1]C social'!C53</f>
        <v>0</v>
      </c>
      <c r="R51" s="20">
        <f>+[1]Trasp!C53</f>
        <v>0</v>
      </c>
      <c r="S51" s="20">
        <f>+'[1]Agua P'!C53</f>
        <v>0</v>
      </c>
      <c r="T51" s="9"/>
      <c r="U51" s="20">
        <f>+'[1]Gastos R33'!C54</f>
        <v>0</v>
      </c>
      <c r="V51" s="1"/>
      <c r="W51" s="1"/>
      <c r="X51" s="20">
        <f t="shared" si="2"/>
        <v>0</v>
      </c>
      <c r="Y51" s="1"/>
    </row>
    <row r="52" spans="1:25" x14ac:dyDescent="0.2">
      <c r="A52" s="25">
        <v>1431</v>
      </c>
      <c r="B52" s="26" t="s">
        <v>652</v>
      </c>
      <c r="C52" s="27">
        <f>SUMIF($M$9:$M$690,A52,$L$9:$L$690)</f>
        <v>0</v>
      </c>
      <c r="D52" s="28"/>
      <c r="E52" s="9"/>
      <c r="L52" s="20">
        <f t="shared" si="1"/>
        <v>0</v>
      </c>
      <c r="M52" s="24" t="s">
        <v>653</v>
      </c>
      <c r="N52" s="4">
        <f>+[1]Adm!C54</f>
        <v>0</v>
      </c>
      <c r="O52" s="4">
        <f>+[1]PresMpal!C54</f>
        <v>0</v>
      </c>
      <c r="P52" s="4">
        <f>+'[1]Pro civil'!C54</f>
        <v>0</v>
      </c>
      <c r="Q52" s="4">
        <f>+'[1]C social'!C54</f>
        <v>0</v>
      </c>
      <c r="R52" s="4">
        <f>+[1]Trasp!C54</f>
        <v>0</v>
      </c>
      <c r="S52" s="4">
        <f>+'[1]Agua P'!C54</f>
        <v>0</v>
      </c>
      <c r="U52" s="4">
        <f>+'[1]Gastos R33'!C55</f>
        <v>0</v>
      </c>
      <c r="X52" s="4">
        <f t="shared" si="2"/>
        <v>0</v>
      </c>
    </row>
    <row r="53" spans="1:25" x14ac:dyDescent="0.2">
      <c r="A53" s="22">
        <v>1440</v>
      </c>
      <c r="B53" s="23" t="s">
        <v>512</v>
      </c>
      <c r="C53" s="15">
        <f>+C54</f>
        <v>0</v>
      </c>
      <c r="D53" s="16"/>
      <c r="E53" s="9"/>
      <c r="L53" s="20">
        <f t="shared" si="1"/>
        <v>0</v>
      </c>
      <c r="M53" s="24" t="s">
        <v>654</v>
      </c>
      <c r="N53" s="20">
        <f>+[1]Adm!C55</f>
        <v>0</v>
      </c>
      <c r="O53" s="20">
        <f>+[1]PresMpal!C55</f>
        <v>0</v>
      </c>
      <c r="P53" s="20">
        <f>+'[1]Pro civil'!C55</f>
        <v>0</v>
      </c>
      <c r="Q53" s="20">
        <f>+'[1]C social'!C55</f>
        <v>0</v>
      </c>
      <c r="R53" s="20">
        <f>+[1]Trasp!C55</f>
        <v>0</v>
      </c>
      <c r="S53" s="20">
        <f>+'[1]Agua P'!C55</f>
        <v>0</v>
      </c>
      <c r="T53" s="9"/>
      <c r="U53" s="20">
        <f>+'[1]Gastos R33'!C56</f>
        <v>0</v>
      </c>
      <c r="V53" s="1"/>
      <c r="W53" s="1"/>
      <c r="X53" s="20">
        <f t="shared" si="2"/>
        <v>0</v>
      </c>
      <c r="Y53" s="1"/>
    </row>
    <row r="54" spans="1:25" x14ac:dyDescent="0.2">
      <c r="A54" s="25">
        <v>1441</v>
      </c>
      <c r="B54" s="26" t="s">
        <v>655</v>
      </c>
      <c r="C54" s="27">
        <f>SUMIF($M$9:$M$690,A54,$L$9:$L$690)</f>
        <v>0</v>
      </c>
      <c r="D54" s="28"/>
      <c r="E54" s="9"/>
      <c r="L54" s="20">
        <f t="shared" si="1"/>
        <v>0</v>
      </c>
      <c r="M54" s="24" t="s">
        <v>656</v>
      </c>
      <c r="N54" s="4">
        <f>+[1]Adm!C56</f>
        <v>0</v>
      </c>
      <c r="O54" s="4">
        <f>+[1]PresMpal!C56</f>
        <v>0</v>
      </c>
      <c r="P54" s="4">
        <f>+'[1]Pro civil'!C56</f>
        <v>0</v>
      </c>
      <c r="Q54" s="4">
        <f>+'[1]C social'!C56</f>
        <v>0</v>
      </c>
      <c r="R54" s="4">
        <f>+[1]Trasp!C56</f>
        <v>0</v>
      </c>
      <c r="S54" s="4">
        <f>+'[1]Agua P'!C56</f>
        <v>0</v>
      </c>
      <c r="U54" s="4">
        <f>+'[1]Gastos R33'!C57</f>
        <v>0</v>
      </c>
      <c r="X54" s="4">
        <f t="shared" si="2"/>
        <v>0</v>
      </c>
    </row>
    <row r="55" spans="1:25" x14ac:dyDescent="0.2">
      <c r="A55" s="13">
        <v>1500</v>
      </c>
      <c r="B55" s="18" t="s">
        <v>32</v>
      </c>
      <c r="C55" s="19">
        <f>+C56+C58+C60+C64+C67+C69</f>
        <v>100000</v>
      </c>
      <c r="D55" s="16"/>
      <c r="E55" s="9"/>
      <c r="L55" s="20">
        <f t="shared" si="1"/>
        <v>0</v>
      </c>
      <c r="M55" s="24" t="s">
        <v>657</v>
      </c>
      <c r="N55" s="20">
        <f>+[1]Adm!C57</f>
        <v>0</v>
      </c>
      <c r="O55" s="20">
        <f>+[1]PresMpal!C57</f>
        <v>0</v>
      </c>
      <c r="P55" s="20">
        <f>+'[1]Pro civil'!C57</f>
        <v>0</v>
      </c>
      <c r="Q55" s="20">
        <f>+'[1]C social'!C57</f>
        <v>0</v>
      </c>
      <c r="R55" s="20">
        <f>+[1]Trasp!C57</f>
        <v>0</v>
      </c>
      <c r="S55" s="20">
        <f>+'[1]Agua P'!C57</f>
        <v>0</v>
      </c>
      <c r="T55" s="9"/>
      <c r="U55" s="20">
        <f>+'[1]Gastos R33'!C58</f>
        <v>0</v>
      </c>
      <c r="V55" s="1"/>
      <c r="W55" s="1"/>
      <c r="X55" s="20">
        <f t="shared" si="2"/>
        <v>0</v>
      </c>
      <c r="Y55" s="1"/>
    </row>
    <row r="56" spans="1:25" x14ac:dyDescent="0.2">
      <c r="A56" s="22">
        <v>1510</v>
      </c>
      <c r="B56" s="23" t="s">
        <v>33</v>
      </c>
      <c r="C56" s="15">
        <f>+C57</f>
        <v>0</v>
      </c>
      <c r="D56" s="16"/>
      <c r="E56" s="9"/>
      <c r="L56" s="20">
        <f t="shared" si="1"/>
        <v>0</v>
      </c>
      <c r="M56" s="24">
        <v>1592</v>
      </c>
      <c r="N56" s="20">
        <f>+[1]Adm!C58</f>
        <v>0</v>
      </c>
      <c r="O56" s="20">
        <f>+[1]PresMpal!C58</f>
        <v>0</v>
      </c>
      <c r="P56" s="20">
        <f>+'[1]Pro civil'!C58</f>
        <v>0</v>
      </c>
      <c r="Q56" s="20">
        <f>+'[1]C social'!C58</f>
        <v>0</v>
      </c>
      <c r="R56" s="20">
        <f>+[1]Trasp!C58</f>
        <v>0</v>
      </c>
      <c r="S56" s="20">
        <f>+'[1]Agua P'!C58</f>
        <v>0</v>
      </c>
      <c r="T56" s="9"/>
      <c r="U56" s="20">
        <f>+'[1]Gastos R33'!C59</f>
        <v>0</v>
      </c>
      <c r="V56" s="1"/>
      <c r="W56" s="1"/>
      <c r="X56" s="20">
        <f t="shared" si="2"/>
        <v>0</v>
      </c>
      <c r="Y56" s="1"/>
    </row>
    <row r="57" spans="1:25" x14ac:dyDescent="0.2">
      <c r="A57" s="25">
        <v>1511</v>
      </c>
      <c r="B57" s="26" t="s">
        <v>34</v>
      </c>
      <c r="C57" s="27">
        <f>SUMIF($M$9:$M$690,A57,$L$9:$L$690)</f>
        <v>0</v>
      </c>
      <c r="D57" s="16"/>
      <c r="E57" s="9"/>
      <c r="L57" s="20">
        <f t="shared" si="1"/>
        <v>0</v>
      </c>
      <c r="M57" s="21" t="s">
        <v>658</v>
      </c>
      <c r="N57" s="4">
        <f>+[1]Adm!C59</f>
        <v>0</v>
      </c>
      <c r="O57" s="4">
        <f>+[1]PresMpal!C59</f>
        <v>0</v>
      </c>
      <c r="P57" s="4">
        <f>+'[1]Pro civil'!C59</f>
        <v>0</v>
      </c>
      <c r="Q57" s="4">
        <f>+'[1]C social'!C59</f>
        <v>0</v>
      </c>
      <c r="R57" s="4">
        <f>+[1]Trasp!C59</f>
        <v>0</v>
      </c>
      <c r="S57" s="4">
        <f>+'[1]Agua P'!C59</f>
        <v>0</v>
      </c>
      <c r="U57" s="4">
        <f>+'[1]Gastos R33'!C60</f>
        <v>0</v>
      </c>
      <c r="X57" s="4">
        <f t="shared" si="2"/>
        <v>0</v>
      </c>
    </row>
    <row r="58" spans="1:25" x14ac:dyDescent="0.2">
      <c r="A58" s="22">
        <v>1520</v>
      </c>
      <c r="B58" s="23" t="s">
        <v>35</v>
      </c>
      <c r="C58" s="15">
        <f>+C59</f>
        <v>100000</v>
      </c>
      <c r="D58" s="16"/>
      <c r="E58" s="9"/>
      <c r="L58" s="20">
        <f t="shared" si="1"/>
        <v>0</v>
      </c>
      <c r="M58" s="24" t="s">
        <v>659</v>
      </c>
      <c r="N58" s="20">
        <f>+[1]Adm!C60</f>
        <v>0</v>
      </c>
      <c r="O58" s="20">
        <f>+[1]PresMpal!C60</f>
        <v>0</v>
      </c>
      <c r="P58" s="20">
        <f>+'[1]Pro civil'!C60</f>
        <v>0</v>
      </c>
      <c r="Q58" s="20">
        <f>+'[1]C social'!C60</f>
        <v>0</v>
      </c>
      <c r="R58" s="20">
        <f>+[1]Trasp!C60</f>
        <v>0</v>
      </c>
      <c r="S58" s="20">
        <f>+'[1]Agua P'!C60</f>
        <v>0</v>
      </c>
      <c r="T58" s="9"/>
      <c r="U58" s="20">
        <f>+'[1]Gastos R33'!C61</f>
        <v>0</v>
      </c>
      <c r="V58" s="1"/>
      <c r="W58" s="1"/>
      <c r="X58" s="20">
        <f t="shared" si="2"/>
        <v>0</v>
      </c>
      <c r="Y58" s="1"/>
    </row>
    <row r="59" spans="1:25" x14ac:dyDescent="0.2">
      <c r="A59" s="25">
        <v>1521</v>
      </c>
      <c r="B59" s="26" t="s">
        <v>36</v>
      </c>
      <c r="C59" s="27">
        <f>SUMIF($M$9:$M$690,A59,$L$9:$L$690)</f>
        <v>100000</v>
      </c>
      <c r="D59" s="16"/>
      <c r="E59" s="9"/>
      <c r="L59" s="20">
        <f t="shared" si="1"/>
        <v>0</v>
      </c>
      <c r="M59" s="24" t="s">
        <v>660</v>
      </c>
      <c r="N59" s="4">
        <f>+[1]Adm!C61</f>
        <v>0</v>
      </c>
      <c r="O59" s="4">
        <f>+[1]PresMpal!C61</f>
        <v>0</v>
      </c>
      <c r="P59" s="4">
        <f>+'[1]Pro civil'!C61</f>
        <v>0</v>
      </c>
      <c r="Q59" s="4">
        <f>+'[1]C social'!C61</f>
        <v>0</v>
      </c>
      <c r="R59" s="4">
        <f>+[1]Trasp!C61</f>
        <v>0</v>
      </c>
      <c r="S59" s="4">
        <f>+'[1]Agua P'!C61</f>
        <v>0</v>
      </c>
      <c r="U59" s="4">
        <f>+'[1]Gastos R33'!C62</f>
        <v>0</v>
      </c>
      <c r="X59" s="4">
        <f t="shared" si="2"/>
        <v>0</v>
      </c>
    </row>
    <row r="60" spans="1:25" x14ac:dyDescent="0.2">
      <c r="A60" s="22">
        <v>1530</v>
      </c>
      <c r="B60" s="23" t="s">
        <v>37</v>
      </c>
      <c r="C60" s="15">
        <f>+C61+C62+C63</f>
        <v>0</v>
      </c>
      <c r="D60" s="16"/>
      <c r="E60" s="9"/>
      <c r="L60" s="20">
        <f t="shared" si="1"/>
        <v>0</v>
      </c>
      <c r="M60" s="24" t="s">
        <v>661</v>
      </c>
      <c r="N60" s="20">
        <f>+[1]Adm!C62</f>
        <v>0</v>
      </c>
      <c r="O60" s="20">
        <f>+[1]PresMpal!C62</f>
        <v>0</v>
      </c>
      <c r="P60" s="20">
        <f>+'[1]Pro civil'!C62</f>
        <v>0</v>
      </c>
      <c r="Q60" s="20">
        <f>+'[1]C social'!C62</f>
        <v>0</v>
      </c>
      <c r="R60" s="20">
        <f>+[1]Trasp!C62</f>
        <v>0</v>
      </c>
      <c r="S60" s="20">
        <f>+'[1]Agua P'!C62</f>
        <v>0</v>
      </c>
      <c r="T60" s="9"/>
      <c r="U60" s="20">
        <f>+'[1]Gastos R33'!C63</f>
        <v>0</v>
      </c>
      <c r="V60" s="1"/>
      <c r="W60" s="1"/>
      <c r="X60" s="20">
        <f t="shared" si="2"/>
        <v>0</v>
      </c>
      <c r="Y60" s="1"/>
    </row>
    <row r="61" spans="1:25" x14ac:dyDescent="0.2">
      <c r="A61" s="25">
        <v>1531</v>
      </c>
      <c r="B61" s="26" t="s">
        <v>38</v>
      </c>
      <c r="C61" s="27">
        <f>SUMIF($M$9:$M$690,A61,$L$9:$L$690)</f>
        <v>0</v>
      </c>
      <c r="D61" s="16"/>
      <c r="E61" s="9"/>
      <c r="L61" s="20">
        <f t="shared" si="1"/>
        <v>0</v>
      </c>
      <c r="M61" s="21" t="s">
        <v>662</v>
      </c>
      <c r="N61" s="4">
        <f>+[1]Adm!C63</f>
        <v>0</v>
      </c>
      <c r="O61" s="4">
        <f>+[1]PresMpal!C63</f>
        <v>0</v>
      </c>
      <c r="P61" s="4">
        <f>+'[1]Pro civil'!C63</f>
        <v>0</v>
      </c>
      <c r="Q61" s="4">
        <f>+'[1]C social'!C63</f>
        <v>0</v>
      </c>
      <c r="R61" s="4">
        <f>+[1]Trasp!C63</f>
        <v>0</v>
      </c>
      <c r="S61" s="4">
        <f>+'[1]Agua P'!C63</f>
        <v>0</v>
      </c>
      <c r="U61" s="4">
        <f>+'[1]Gastos R33'!C64</f>
        <v>0</v>
      </c>
      <c r="X61" s="4">
        <f t="shared" si="2"/>
        <v>0</v>
      </c>
    </row>
    <row r="62" spans="1:25" x14ac:dyDescent="0.2">
      <c r="A62" s="25">
        <v>1532</v>
      </c>
      <c r="B62" s="26" t="s">
        <v>39</v>
      </c>
      <c r="C62" s="27">
        <f>SUMIF($M$9:$M$690,A62,$L$9:$L$690)</f>
        <v>0</v>
      </c>
      <c r="D62" s="16"/>
      <c r="E62" s="9"/>
      <c r="L62" s="20">
        <f t="shared" si="1"/>
        <v>0</v>
      </c>
      <c r="M62" s="24" t="s">
        <v>663</v>
      </c>
      <c r="N62" s="4">
        <f>+[1]Adm!C64</f>
        <v>0</v>
      </c>
      <c r="O62" s="4">
        <f>+[1]PresMpal!C64</f>
        <v>0</v>
      </c>
      <c r="P62" s="4">
        <f>+'[1]Pro civil'!C64</f>
        <v>0</v>
      </c>
      <c r="Q62" s="4">
        <f>+'[1]C social'!C64</f>
        <v>0</v>
      </c>
      <c r="R62" s="4">
        <f>+[1]Trasp!C64</f>
        <v>0</v>
      </c>
      <c r="S62" s="4">
        <f>+'[1]Agua P'!C64</f>
        <v>0</v>
      </c>
      <c r="U62" s="4">
        <f>+'[1]Gastos R33'!C65</f>
        <v>0</v>
      </c>
      <c r="X62" s="4">
        <f t="shared" si="2"/>
        <v>0</v>
      </c>
    </row>
    <row r="63" spans="1:25" x14ac:dyDescent="0.2">
      <c r="A63" s="25">
        <v>1533</v>
      </c>
      <c r="B63" s="26" t="s">
        <v>40</v>
      </c>
      <c r="C63" s="27">
        <f>SUMIF($M$9:$M$690,A63,$L$9:$L$690)</f>
        <v>0</v>
      </c>
      <c r="D63" s="16"/>
      <c r="E63" s="9"/>
      <c r="L63" s="20">
        <f t="shared" si="1"/>
        <v>0</v>
      </c>
      <c r="M63" s="24" t="s">
        <v>664</v>
      </c>
      <c r="N63" s="4">
        <f>+[1]Adm!C65</f>
        <v>0</v>
      </c>
      <c r="O63" s="4">
        <f>+[1]PresMpal!C65</f>
        <v>0</v>
      </c>
      <c r="P63" s="4">
        <f>+'[1]Pro civil'!C65</f>
        <v>0</v>
      </c>
      <c r="Q63" s="4">
        <f>+'[1]C social'!C65</f>
        <v>0</v>
      </c>
      <c r="R63" s="4">
        <f>+[1]Trasp!C65</f>
        <v>0</v>
      </c>
      <c r="S63" s="4">
        <f>+'[1]Agua P'!C65</f>
        <v>0</v>
      </c>
      <c r="U63" s="4">
        <f>+'[1]Gastos R33'!C66</f>
        <v>0</v>
      </c>
      <c r="X63" s="4">
        <f t="shared" si="2"/>
        <v>0</v>
      </c>
    </row>
    <row r="64" spans="1:25" x14ac:dyDescent="0.2">
      <c r="A64" s="22">
        <v>1540</v>
      </c>
      <c r="B64" s="23" t="s">
        <v>41</v>
      </c>
      <c r="C64" s="15">
        <f>+C65+C66</f>
        <v>0</v>
      </c>
      <c r="D64" s="16"/>
      <c r="E64" s="9"/>
      <c r="L64" s="20">
        <f t="shared" si="1"/>
        <v>0</v>
      </c>
      <c r="M64" s="29" t="s">
        <v>665</v>
      </c>
      <c r="N64" s="20">
        <f>+[1]Adm!C66</f>
        <v>0</v>
      </c>
      <c r="O64" s="20">
        <f>+[1]PresMpal!C66</f>
        <v>0</v>
      </c>
      <c r="P64" s="20">
        <f>+'[1]Pro civil'!C66</f>
        <v>0</v>
      </c>
      <c r="Q64" s="20">
        <f>+'[1]C social'!C66</f>
        <v>0</v>
      </c>
      <c r="R64" s="20">
        <f>+[1]Trasp!C66</f>
        <v>0</v>
      </c>
      <c r="S64" s="20">
        <f>+'[1]Agua P'!C66</f>
        <v>0</v>
      </c>
      <c r="T64" s="9"/>
      <c r="U64" s="20">
        <f>+'[1]Gastos R33'!C67</f>
        <v>0</v>
      </c>
      <c r="V64" s="1"/>
      <c r="W64" s="1"/>
      <c r="X64" s="20">
        <f t="shared" si="2"/>
        <v>0</v>
      </c>
      <c r="Y64" s="1"/>
    </row>
    <row r="65" spans="1:25" x14ac:dyDescent="0.2">
      <c r="A65" s="25">
        <v>1541</v>
      </c>
      <c r="B65" s="26" t="s">
        <v>42</v>
      </c>
      <c r="C65" s="27">
        <f>SUMIF($M$9:$M$690,A65,$L$9:$L$690)</f>
        <v>0</v>
      </c>
      <c r="D65" s="16"/>
      <c r="E65" s="9"/>
      <c r="L65" s="20">
        <f t="shared" si="1"/>
        <v>0</v>
      </c>
      <c r="M65" s="21" t="s">
        <v>666</v>
      </c>
      <c r="N65" s="4">
        <f>+[1]Adm!C67</f>
        <v>0</v>
      </c>
      <c r="O65" s="4">
        <f>+[1]PresMpal!C67</f>
        <v>0</v>
      </c>
      <c r="P65" s="4">
        <f>+'[1]Pro civil'!C67</f>
        <v>0</v>
      </c>
      <c r="Q65" s="4">
        <f>+'[1]C social'!C67</f>
        <v>0</v>
      </c>
      <c r="R65" s="4">
        <f>+[1]Trasp!C67</f>
        <v>0</v>
      </c>
      <c r="S65" s="4">
        <f>+'[1]Agua P'!C67</f>
        <v>0</v>
      </c>
      <c r="U65" s="4">
        <f>+'[1]Gastos R33'!C68</f>
        <v>0</v>
      </c>
      <c r="X65" s="4">
        <f t="shared" si="2"/>
        <v>0</v>
      </c>
    </row>
    <row r="66" spans="1:25" x14ac:dyDescent="0.2">
      <c r="A66" s="25">
        <v>1542</v>
      </c>
      <c r="B66" s="26" t="s">
        <v>43</v>
      </c>
      <c r="C66" s="27">
        <f>SUMIF($M$9:$M$690,A66,$L$9:$L$690)</f>
        <v>0</v>
      </c>
      <c r="D66" s="16"/>
      <c r="E66" s="9"/>
      <c r="L66" s="20">
        <f t="shared" si="1"/>
        <v>0</v>
      </c>
      <c r="M66" s="24" t="s">
        <v>667</v>
      </c>
      <c r="N66" s="4">
        <f>+[1]Adm!C68</f>
        <v>0</v>
      </c>
      <c r="O66" s="4">
        <f>+[1]PresMpal!C68</f>
        <v>0</v>
      </c>
      <c r="P66" s="4">
        <f>+'[1]Pro civil'!C68</f>
        <v>0</v>
      </c>
      <c r="Q66" s="4">
        <f>+'[1]C social'!C68</f>
        <v>0</v>
      </c>
      <c r="R66" s="4">
        <f>+[1]Trasp!C68</f>
        <v>0</v>
      </c>
      <c r="S66" s="4">
        <f>+'[1]Agua P'!C68</f>
        <v>0</v>
      </c>
      <c r="U66" s="4">
        <f>+'[1]Gastos R33'!C69</f>
        <v>0</v>
      </c>
      <c r="X66" s="4">
        <f t="shared" si="2"/>
        <v>0</v>
      </c>
    </row>
    <row r="67" spans="1:25" x14ac:dyDescent="0.2">
      <c r="A67" s="22">
        <v>1550</v>
      </c>
      <c r="B67" s="23" t="s">
        <v>44</v>
      </c>
      <c r="C67" s="15">
        <f>+C68</f>
        <v>0</v>
      </c>
      <c r="D67" s="16"/>
      <c r="E67" s="9"/>
      <c r="L67" s="20">
        <f t="shared" si="1"/>
        <v>300000</v>
      </c>
      <c r="M67" s="24" t="s">
        <v>668</v>
      </c>
      <c r="N67" s="20">
        <f>+[1]Adm!C69</f>
        <v>100000</v>
      </c>
      <c r="O67" s="20">
        <f>+[1]PresMpal!C69</f>
        <v>0</v>
      </c>
      <c r="P67" s="20">
        <f>+'[1]Pro civil'!C69</f>
        <v>0</v>
      </c>
      <c r="Q67" s="20">
        <f>+'[1]C social'!C69</f>
        <v>0</v>
      </c>
      <c r="R67" s="20">
        <f>+[1]Trasp!C69</f>
        <v>0</v>
      </c>
      <c r="S67" s="20">
        <f>+'[1]Agua P'!C69</f>
        <v>0</v>
      </c>
      <c r="T67" s="9"/>
      <c r="U67" s="20">
        <f>+'[1]Gastos R33'!C70</f>
        <v>200000</v>
      </c>
      <c r="V67" s="1"/>
      <c r="W67" s="1"/>
      <c r="X67" s="20">
        <f t="shared" si="2"/>
        <v>100000</v>
      </c>
      <c r="Y67" s="1"/>
    </row>
    <row r="68" spans="1:25" x14ac:dyDescent="0.2">
      <c r="A68" s="25">
        <v>1551</v>
      </c>
      <c r="B68" s="26" t="s">
        <v>45</v>
      </c>
      <c r="C68" s="27">
        <f>SUMIF($M$9:$M$690,A68,$L$9:$L$690)</f>
        <v>0</v>
      </c>
      <c r="D68" s="16"/>
      <c r="E68" s="9"/>
      <c r="L68" s="20">
        <f t="shared" si="1"/>
        <v>0</v>
      </c>
      <c r="M68" s="24" t="s">
        <v>669</v>
      </c>
      <c r="N68" s="4">
        <f>+[1]Adm!C70</f>
        <v>0</v>
      </c>
      <c r="O68" s="4">
        <f>+[1]PresMpal!C70</f>
        <v>0</v>
      </c>
      <c r="P68" s="4">
        <f>+'[1]Pro civil'!C70</f>
        <v>0</v>
      </c>
      <c r="Q68" s="4">
        <f>+'[1]C social'!C70</f>
        <v>0</v>
      </c>
      <c r="R68" s="4">
        <f>+[1]Trasp!C70</f>
        <v>0</v>
      </c>
      <c r="S68" s="4">
        <f>+'[1]Agua P'!C70</f>
        <v>0</v>
      </c>
      <c r="U68" s="4">
        <f>+'[1]Gastos R33'!C71</f>
        <v>0</v>
      </c>
      <c r="X68" s="4">
        <f t="shared" si="2"/>
        <v>0</v>
      </c>
    </row>
    <row r="69" spans="1:25" x14ac:dyDescent="0.2">
      <c r="A69" s="22">
        <v>1590</v>
      </c>
      <c r="B69" s="23" t="s">
        <v>32</v>
      </c>
      <c r="C69" s="15">
        <f>+C71+C70</f>
        <v>0</v>
      </c>
      <c r="D69" s="16"/>
      <c r="E69" s="9"/>
      <c r="L69" s="20">
        <f t="shared" si="1"/>
        <v>100000</v>
      </c>
      <c r="M69" s="24" t="s">
        <v>670</v>
      </c>
      <c r="N69" s="20">
        <f>+[1]Adm!C71</f>
        <v>100000</v>
      </c>
      <c r="O69" s="20">
        <f>+[1]PresMpal!C71</f>
        <v>0</v>
      </c>
      <c r="P69" s="20">
        <f>+'[1]Pro civil'!C71</f>
        <v>0</v>
      </c>
      <c r="Q69" s="20">
        <f>+'[1]C social'!C71</f>
        <v>0</v>
      </c>
      <c r="R69" s="20">
        <f>+[1]Trasp!C71</f>
        <v>0</v>
      </c>
      <c r="S69" s="20">
        <f>+'[1]Agua P'!C71</f>
        <v>0</v>
      </c>
      <c r="T69" s="9"/>
      <c r="U69" s="20">
        <f>+'[1]Gastos R33'!C72</f>
        <v>0</v>
      </c>
      <c r="V69" s="1"/>
      <c r="W69" s="1"/>
      <c r="X69" s="20">
        <f t="shared" si="2"/>
        <v>100000</v>
      </c>
      <c r="Y69" s="1"/>
    </row>
    <row r="70" spans="1:25" x14ac:dyDescent="0.2">
      <c r="A70" s="25">
        <v>1591</v>
      </c>
      <c r="B70" s="26" t="s">
        <v>46</v>
      </c>
      <c r="C70" s="27">
        <f>SUMIF($M$9:$M$690,A70,$L$9:$L$690)</f>
        <v>0</v>
      </c>
      <c r="D70" s="16"/>
      <c r="E70" s="9"/>
      <c r="L70" s="20">
        <f t="shared" si="1"/>
        <v>0</v>
      </c>
      <c r="M70" s="24" t="s">
        <v>671</v>
      </c>
      <c r="N70" s="4">
        <f>+[1]Adm!C72</f>
        <v>0</v>
      </c>
      <c r="O70" s="4">
        <f>+[1]PresMpal!C72</f>
        <v>0</v>
      </c>
      <c r="P70" s="4">
        <f>+'[1]Pro civil'!C72</f>
        <v>0</v>
      </c>
      <c r="Q70" s="4">
        <f>+'[1]C social'!C72</f>
        <v>0</v>
      </c>
      <c r="R70" s="4">
        <f>+[1]Trasp!C72</f>
        <v>0</v>
      </c>
      <c r="S70" s="4">
        <f>+'[1]Agua P'!C72</f>
        <v>0</v>
      </c>
      <c r="U70" s="4">
        <f>+'[1]Gastos R33'!C73</f>
        <v>0</v>
      </c>
      <c r="X70" s="4">
        <f t="shared" si="2"/>
        <v>0</v>
      </c>
    </row>
    <row r="71" spans="1:25" x14ac:dyDescent="0.2">
      <c r="A71" s="25">
        <v>1592</v>
      </c>
      <c r="B71" s="26" t="s">
        <v>672</v>
      </c>
      <c r="C71" s="27">
        <f>SUMIF($M$9:$M$690,A71,$L$9:$L$690)</f>
        <v>0</v>
      </c>
      <c r="D71" s="16"/>
      <c r="E71" s="9"/>
      <c r="L71" s="20">
        <f t="shared" ref="L71:L134" si="3">SUM(N71:W71)</f>
        <v>0</v>
      </c>
      <c r="M71" s="24" t="s">
        <v>673</v>
      </c>
      <c r="N71" s="4">
        <f>+[1]Adm!C73</f>
        <v>0</v>
      </c>
      <c r="O71" s="4">
        <f>+[1]PresMpal!C73</f>
        <v>0</v>
      </c>
      <c r="P71" s="4">
        <f>+'[1]Pro civil'!C73</f>
        <v>0</v>
      </c>
      <c r="Q71" s="4">
        <f>+'[1]C social'!C73</f>
        <v>0</v>
      </c>
      <c r="R71" s="4">
        <f>+[1]Trasp!C73</f>
        <v>0</v>
      </c>
      <c r="S71" s="4">
        <f>+'[1]Agua P'!C73</f>
        <v>0</v>
      </c>
      <c r="U71" s="4">
        <f>+'[1]Gastos R33'!C74</f>
        <v>0</v>
      </c>
      <c r="X71" s="4">
        <f t="shared" si="2"/>
        <v>0</v>
      </c>
    </row>
    <row r="72" spans="1:25" x14ac:dyDescent="0.2">
      <c r="A72" s="13">
        <v>1600</v>
      </c>
      <c r="B72" s="18" t="s">
        <v>47</v>
      </c>
      <c r="C72" s="19">
        <f>+C73</f>
        <v>0</v>
      </c>
      <c r="D72" s="16"/>
      <c r="E72" s="9"/>
      <c r="L72" s="20">
        <f t="shared" si="3"/>
        <v>0</v>
      </c>
      <c r="M72" s="24" t="s">
        <v>674</v>
      </c>
      <c r="N72" s="20">
        <f>+[1]Adm!C74</f>
        <v>0</v>
      </c>
      <c r="O72" s="20">
        <f>+[1]PresMpal!C74</f>
        <v>0</v>
      </c>
      <c r="P72" s="20">
        <f>+'[1]Pro civil'!C74</f>
        <v>0</v>
      </c>
      <c r="Q72" s="20">
        <f>+'[1]C social'!C74</f>
        <v>0</v>
      </c>
      <c r="R72" s="20">
        <f>+[1]Trasp!C74</f>
        <v>0</v>
      </c>
      <c r="S72" s="20">
        <f>+'[1]Agua P'!C74</f>
        <v>0</v>
      </c>
      <c r="T72" s="9"/>
      <c r="U72" s="20">
        <f>+'[1]Gastos R33'!C75</f>
        <v>0</v>
      </c>
      <c r="V72" s="1"/>
      <c r="W72" s="1"/>
      <c r="X72" s="20">
        <f t="shared" si="2"/>
        <v>0</v>
      </c>
      <c r="Y72" s="1"/>
    </row>
    <row r="73" spans="1:25" x14ac:dyDescent="0.2">
      <c r="A73" s="22">
        <v>1610</v>
      </c>
      <c r="B73" s="23" t="s">
        <v>48</v>
      </c>
      <c r="C73" s="15">
        <f>+C74+C75</f>
        <v>0</v>
      </c>
      <c r="D73" s="16"/>
      <c r="E73" s="9"/>
      <c r="L73" s="20">
        <f t="shared" si="3"/>
        <v>100000</v>
      </c>
      <c r="M73" s="24" t="s">
        <v>675</v>
      </c>
      <c r="N73" s="20">
        <f>+[1]Adm!C75</f>
        <v>0</v>
      </c>
      <c r="O73" s="20">
        <f>+[1]PresMpal!C75</f>
        <v>0</v>
      </c>
      <c r="P73" s="20">
        <f>+'[1]Pro civil'!C75</f>
        <v>0</v>
      </c>
      <c r="Q73" s="20">
        <f>+'[1]C social'!C75</f>
        <v>0</v>
      </c>
      <c r="R73" s="20">
        <f>+[1]Trasp!C75</f>
        <v>0</v>
      </c>
      <c r="S73" s="20">
        <f>+'[1]Agua P'!C75</f>
        <v>0</v>
      </c>
      <c r="T73" s="9"/>
      <c r="U73" s="20">
        <f>+'[1]Gastos R33'!C76</f>
        <v>100000</v>
      </c>
      <c r="V73" s="1"/>
      <c r="W73" s="1"/>
      <c r="X73" s="20">
        <f t="shared" si="2"/>
        <v>0</v>
      </c>
      <c r="Y73" s="1"/>
    </row>
    <row r="74" spans="1:25" x14ac:dyDescent="0.2">
      <c r="A74" s="25">
        <v>1611</v>
      </c>
      <c r="B74" s="26" t="s">
        <v>49</v>
      </c>
      <c r="C74" s="27">
        <f>SUMIF($M$9:$M$690,A74,$L$9:$L$690)</f>
        <v>0</v>
      </c>
      <c r="D74" s="16"/>
      <c r="E74" s="9"/>
      <c r="L74" s="20">
        <f t="shared" si="3"/>
        <v>0</v>
      </c>
      <c r="M74" s="24" t="s">
        <v>676</v>
      </c>
      <c r="N74" s="4">
        <f>+[1]Adm!C76</f>
        <v>0</v>
      </c>
      <c r="O74" s="4">
        <f>+[1]PresMpal!C76</f>
        <v>0</v>
      </c>
      <c r="P74" s="4">
        <f>+'[1]Pro civil'!C76</f>
        <v>0</v>
      </c>
      <c r="Q74" s="4">
        <f>+'[1]C social'!C76</f>
        <v>0</v>
      </c>
      <c r="R74" s="4">
        <f>+[1]Trasp!C76</f>
        <v>0</v>
      </c>
      <c r="S74" s="4">
        <f>+'[1]Agua P'!C76</f>
        <v>0</v>
      </c>
      <c r="U74" s="4">
        <f>+'[1]Gastos R33'!C77</f>
        <v>0</v>
      </c>
      <c r="X74" s="4">
        <f t="shared" si="2"/>
        <v>0</v>
      </c>
    </row>
    <row r="75" spans="1:25" x14ac:dyDescent="0.2">
      <c r="A75" s="25">
        <v>1612</v>
      </c>
      <c r="B75" s="26" t="s">
        <v>50</v>
      </c>
      <c r="C75" s="27">
        <f>SUMIF($M$9:$M$690,A75,$L$9:$L$690)</f>
        <v>0</v>
      </c>
      <c r="D75" s="16"/>
      <c r="E75" s="9"/>
      <c r="L75" s="20">
        <f t="shared" si="3"/>
        <v>100000</v>
      </c>
      <c r="M75" s="24" t="s">
        <v>677</v>
      </c>
      <c r="N75" s="4">
        <f>+[1]Adm!C77</f>
        <v>100000</v>
      </c>
      <c r="O75" s="4">
        <f>+[1]PresMpal!C77</f>
        <v>0</v>
      </c>
      <c r="P75" s="4">
        <f>+'[1]Pro civil'!C77</f>
        <v>0</v>
      </c>
      <c r="Q75" s="4">
        <f>+'[1]C social'!C77</f>
        <v>0</v>
      </c>
      <c r="R75" s="4">
        <f>+[1]Trasp!C77</f>
        <v>0</v>
      </c>
      <c r="S75" s="4">
        <f>+'[1]Agua P'!C77</f>
        <v>0</v>
      </c>
      <c r="U75" s="4">
        <f>+'[1]Gastos R33'!C78</f>
        <v>0</v>
      </c>
      <c r="X75" s="4">
        <f t="shared" si="2"/>
        <v>100000</v>
      </c>
    </row>
    <row r="76" spans="1:25" x14ac:dyDescent="0.2">
      <c r="A76" s="13">
        <v>1700</v>
      </c>
      <c r="B76" s="18" t="s">
        <v>51</v>
      </c>
      <c r="C76" s="19">
        <f>+C77+C79</f>
        <v>0</v>
      </c>
      <c r="D76" s="16"/>
      <c r="E76" s="9"/>
      <c r="L76" s="20">
        <f t="shared" si="3"/>
        <v>0</v>
      </c>
      <c r="M76" s="24" t="s">
        <v>678</v>
      </c>
      <c r="N76" s="20">
        <f>+[1]Adm!C78</f>
        <v>0</v>
      </c>
      <c r="O76" s="20">
        <f>+[1]PresMpal!C78</f>
        <v>0</v>
      </c>
      <c r="P76" s="20">
        <f>+'[1]Pro civil'!C78</f>
        <v>0</v>
      </c>
      <c r="Q76" s="20">
        <f>+'[1]C social'!C78</f>
        <v>0</v>
      </c>
      <c r="R76" s="20">
        <f>+[1]Trasp!C78</f>
        <v>0</v>
      </c>
      <c r="S76" s="20">
        <f>+'[1]Agua P'!C78</f>
        <v>0</v>
      </c>
      <c r="T76" s="9"/>
      <c r="U76" s="20">
        <f>+'[1]Gastos R33'!C79</f>
        <v>0</v>
      </c>
      <c r="V76" s="1"/>
      <c r="W76" s="1"/>
      <c r="X76" s="20">
        <f t="shared" si="2"/>
        <v>0</v>
      </c>
      <c r="Y76" s="1"/>
    </row>
    <row r="77" spans="1:25" x14ac:dyDescent="0.2">
      <c r="A77" s="22">
        <v>1710</v>
      </c>
      <c r="B77" s="23" t="s">
        <v>52</v>
      </c>
      <c r="C77" s="15">
        <f>+C78</f>
        <v>0</v>
      </c>
      <c r="D77" s="16"/>
      <c r="E77" s="9"/>
      <c r="L77" s="20">
        <f t="shared" si="3"/>
        <v>50000</v>
      </c>
      <c r="M77" s="24" t="s">
        <v>679</v>
      </c>
      <c r="N77" s="20">
        <f>+[1]Adm!C79</f>
        <v>50000</v>
      </c>
      <c r="O77" s="20">
        <f>+[1]PresMpal!C79</f>
        <v>0</v>
      </c>
      <c r="P77" s="20">
        <f>+'[1]Pro civil'!C79</f>
        <v>0</v>
      </c>
      <c r="Q77" s="20">
        <f>+'[1]C social'!C79</f>
        <v>0</v>
      </c>
      <c r="R77" s="20">
        <f>+[1]Trasp!C79</f>
        <v>0</v>
      </c>
      <c r="S77" s="20">
        <f>+'[1]Agua P'!C79</f>
        <v>0</v>
      </c>
      <c r="T77" s="9"/>
      <c r="U77" s="20">
        <f>+'[1]Gastos R33'!C80</f>
        <v>0</v>
      </c>
      <c r="V77" s="1"/>
      <c r="W77" s="1"/>
      <c r="X77" s="20">
        <f t="shared" si="2"/>
        <v>50000</v>
      </c>
      <c r="Y77" s="1"/>
    </row>
    <row r="78" spans="1:25" x14ac:dyDescent="0.2">
      <c r="A78" s="25">
        <v>1711</v>
      </c>
      <c r="B78" s="26" t="s">
        <v>53</v>
      </c>
      <c r="C78" s="27">
        <f>SUMIF($M$9:$M$690,A78,$L$9:$L$690)</f>
        <v>0</v>
      </c>
      <c r="D78" s="16"/>
      <c r="E78" s="9"/>
      <c r="L78" s="20">
        <f t="shared" si="3"/>
        <v>0</v>
      </c>
      <c r="M78" s="24" t="s">
        <v>680</v>
      </c>
      <c r="N78" s="4">
        <f>+[1]Adm!C80</f>
        <v>0</v>
      </c>
      <c r="O78" s="4">
        <f>+[1]PresMpal!C80</f>
        <v>0</v>
      </c>
      <c r="P78" s="4">
        <f>+'[1]Pro civil'!C80</f>
        <v>0</v>
      </c>
      <c r="Q78" s="4">
        <f>+'[1]C social'!C80</f>
        <v>0</v>
      </c>
      <c r="R78" s="4">
        <f>+[1]Trasp!C80</f>
        <v>0</v>
      </c>
      <c r="S78" s="4">
        <f>+'[1]Agua P'!C80</f>
        <v>0</v>
      </c>
      <c r="U78" s="4">
        <f>+'[1]Gastos R33'!C81</f>
        <v>0</v>
      </c>
      <c r="X78" s="4">
        <f t="shared" si="2"/>
        <v>0</v>
      </c>
    </row>
    <row r="79" spans="1:25" x14ac:dyDescent="0.2">
      <c r="A79" s="22">
        <v>1720</v>
      </c>
      <c r="B79" s="23" t="s">
        <v>513</v>
      </c>
      <c r="C79" s="15">
        <f>+C80</f>
        <v>0</v>
      </c>
      <c r="D79" s="16"/>
      <c r="E79" s="9"/>
      <c r="L79" s="20">
        <f t="shared" si="3"/>
        <v>0</v>
      </c>
      <c r="M79" s="24" t="s">
        <v>681</v>
      </c>
      <c r="N79" s="20">
        <f>+[1]Adm!C81</f>
        <v>0</v>
      </c>
      <c r="O79" s="20">
        <f>+[1]PresMpal!C81</f>
        <v>0</v>
      </c>
      <c r="P79" s="20">
        <f>+'[1]Pro civil'!C81</f>
        <v>0</v>
      </c>
      <c r="Q79" s="20">
        <f>+'[1]C social'!C81</f>
        <v>0</v>
      </c>
      <c r="R79" s="20">
        <f>+[1]Trasp!C81</f>
        <v>0</v>
      </c>
      <c r="S79" s="20">
        <f>+'[1]Agua P'!C81</f>
        <v>0</v>
      </c>
      <c r="T79" s="9"/>
      <c r="U79" s="20">
        <f>+'[1]Gastos R33'!C82</f>
        <v>0</v>
      </c>
      <c r="V79" s="1"/>
      <c r="W79" s="1"/>
      <c r="X79" s="20">
        <f t="shared" si="2"/>
        <v>0</v>
      </c>
      <c r="Y79" s="1"/>
    </row>
    <row r="80" spans="1:25" x14ac:dyDescent="0.2">
      <c r="A80" s="25">
        <v>1721</v>
      </c>
      <c r="B80" s="26" t="s">
        <v>554</v>
      </c>
      <c r="C80" s="27">
        <f>SUMIF($M$9:$M$690,A80,$L$9:$L$690)</f>
        <v>0</v>
      </c>
      <c r="D80" s="16"/>
      <c r="E80" s="9"/>
      <c r="L80" s="20">
        <f t="shared" si="3"/>
        <v>0</v>
      </c>
      <c r="M80" s="24" t="s">
        <v>682</v>
      </c>
      <c r="N80" s="4">
        <f>+[1]Adm!C82</f>
        <v>0</v>
      </c>
      <c r="O80" s="4">
        <f>+[1]PresMpal!C82</f>
        <v>0</v>
      </c>
      <c r="P80" s="4">
        <f>+'[1]Pro civil'!C82</f>
        <v>0</v>
      </c>
      <c r="Q80" s="4">
        <f>+'[1]C social'!C82</f>
        <v>0</v>
      </c>
      <c r="R80" s="4">
        <f>+[1]Trasp!C82</f>
        <v>0</v>
      </c>
      <c r="S80" s="4">
        <f>+'[1]Agua P'!C82</f>
        <v>0</v>
      </c>
      <c r="U80" s="4">
        <f>+'[1]Gastos R33'!C83</f>
        <v>0</v>
      </c>
      <c r="X80" s="4">
        <f t="shared" si="2"/>
        <v>0</v>
      </c>
    </row>
    <row r="81" spans="1:25" x14ac:dyDescent="0.2">
      <c r="A81" s="13">
        <v>2000</v>
      </c>
      <c r="B81" s="14" t="s">
        <v>683</v>
      </c>
      <c r="C81" s="27"/>
      <c r="D81" s="16">
        <f>+C82+C99+C109+C128+C147+C163+C169+C187++C180</f>
        <v>6077908.2999999998</v>
      </c>
      <c r="E81" s="9"/>
      <c r="L81" s="20">
        <f t="shared" si="3"/>
        <v>50000</v>
      </c>
      <c r="M81" s="24" t="s">
        <v>684</v>
      </c>
      <c r="N81" s="20">
        <f>+[1]Adm!C83</f>
        <v>50000</v>
      </c>
      <c r="O81" s="20">
        <f>+[1]PresMpal!C83</f>
        <v>0</v>
      </c>
      <c r="P81" s="20">
        <f>+'[1]Pro civil'!C83</f>
        <v>0</v>
      </c>
      <c r="Q81" s="20">
        <f>+'[1]C social'!C83</f>
        <v>0</v>
      </c>
      <c r="R81" s="20">
        <f>+[1]Trasp!C83</f>
        <v>0</v>
      </c>
      <c r="S81" s="20">
        <f>+'[1]Agua P'!C83</f>
        <v>0</v>
      </c>
      <c r="T81" s="9"/>
      <c r="U81" s="20">
        <f>+'[1]Gastos R33'!C84</f>
        <v>0</v>
      </c>
      <c r="V81" s="1"/>
      <c r="W81" s="1"/>
      <c r="X81" s="20">
        <f t="shared" si="2"/>
        <v>50000</v>
      </c>
      <c r="Y81" s="1"/>
    </row>
    <row r="82" spans="1:25" x14ac:dyDescent="0.2">
      <c r="A82" s="13">
        <v>2100</v>
      </c>
      <c r="B82" s="18" t="s">
        <v>54</v>
      </c>
      <c r="C82" s="19">
        <f>+C83+C85+C87+C89+C91+C93+C95+C97</f>
        <v>700000</v>
      </c>
      <c r="D82" s="16"/>
      <c r="E82" s="9"/>
      <c r="L82" s="20">
        <f t="shared" si="3"/>
        <v>0</v>
      </c>
      <c r="M82" s="21" t="s">
        <v>685</v>
      </c>
      <c r="N82" s="20">
        <f>+[1]Adm!C84</f>
        <v>0</v>
      </c>
      <c r="O82" s="20">
        <f>+[1]PresMpal!C84</f>
        <v>0</v>
      </c>
      <c r="P82" s="20">
        <f>+'[1]Pro civil'!C84</f>
        <v>0</v>
      </c>
      <c r="Q82" s="20">
        <f>+'[1]C social'!C84</f>
        <v>0</v>
      </c>
      <c r="R82" s="20">
        <f>+[1]Trasp!C84</f>
        <v>0</v>
      </c>
      <c r="S82" s="20">
        <f>+'[1]Agua P'!C84</f>
        <v>0</v>
      </c>
      <c r="T82" s="9"/>
      <c r="U82" s="20">
        <f>+'[1]Gastos R33'!C85</f>
        <v>0</v>
      </c>
      <c r="V82" s="1"/>
      <c r="W82" s="1"/>
      <c r="X82" s="20">
        <f t="shared" si="2"/>
        <v>0</v>
      </c>
      <c r="Y82" s="1"/>
    </row>
    <row r="83" spans="1:25" x14ac:dyDescent="0.2">
      <c r="A83" s="22">
        <v>2110</v>
      </c>
      <c r="B83" s="23" t="s">
        <v>686</v>
      </c>
      <c r="C83" s="15">
        <f>+C84</f>
        <v>300000</v>
      </c>
      <c r="D83" s="16"/>
      <c r="E83" s="9"/>
      <c r="L83" s="20">
        <f t="shared" si="3"/>
        <v>0</v>
      </c>
      <c r="M83" s="24" t="s">
        <v>687</v>
      </c>
      <c r="N83" s="20">
        <f>+[1]Adm!C85</f>
        <v>0</v>
      </c>
      <c r="O83" s="20">
        <f>+[1]PresMpal!C85</f>
        <v>0</v>
      </c>
      <c r="P83" s="20">
        <f>+'[1]Pro civil'!C85</f>
        <v>0</v>
      </c>
      <c r="Q83" s="20">
        <f>+'[1]C social'!C85</f>
        <v>0</v>
      </c>
      <c r="R83" s="20">
        <f>+[1]Trasp!C85</f>
        <v>0</v>
      </c>
      <c r="S83" s="20">
        <f>+'[1]Agua P'!C85</f>
        <v>0</v>
      </c>
      <c r="T83" s="9"/>
      <c r="U83" s="20">
        <f>+'[1]Gastos R33'!C86</f>
        <v>0</v>
      </c>
      <c r="V83" s="1"/>
      <c r="W83" s="1"/>
      <c r="X83" s="20">
        <f t="shared" si="2"/>
        <v>0</v>
      </c>
      <c r="Y83" s="1"/>
    </row>
    <row r="84" spans="1:25" x14ac:dyDescent="0.2">
      <c r="A84" s="25">
        <v>2111</v>
      </c>
      <c r="B84" s="26" t="s">
        <v>55</v>
      </c>
      <c r="C84" s="27">
        <f>SUMIF($M$9:$M$690,A84,$L$9:$L$690)</f>
        <v>300000</v>
      </c>
      <c r="D84" s="16"/>
      <c r="E84" s="9"/>
      <c r="L84" s="20">
        <f t="shared" si="3"/>
        <v>0</v>
      </c>
      <c r="M84" s="24" t="s">
        <v>688</v>
      </c>
      <c r="N84" s="4">
        <f>+[1]Adm!C86</f>
        <v>0</v>
      </c>
      <c r="O84" s="4">
        <f>+[1]PresMpal!C86</f>
        <v>0</v>
      </c>
      <c r="P84" s="4">
        <f>+'[1]Pro civil'!C86</f>
        <v>0</v>
      </c>
      <c r="Q84" s="4">
        <f>+'[1]C social'!C86</f>
        <v>0</v>
      </c>
      <c r="R84" s="4">
        <f>+[1]Trasp!C86</f>
        <v>0</v>
      </c>
      <c r="S84" s="4">
        <f>+'[1]Agua P'!C86</f>
        <v>0</v>
      </c>
      <c r="U84" s="4">
        <f>+'[1]Gastos R33'!C87</f>
        <v>0</v>
      </c>
      <c r="X84" s="4">
        <f t="shared" si="2"/>
        <v>0</v>
      </c>
    </row>
    <row r="85" spans="1:25" x14ac:dyDescent="0.2">
      <c r="A85" s="22">
        <v>2120</v>
      </c>
      <c r="B85" s="23" t="s">
        <v>689</v>
      </c>
      <c r="C85" s="15">
        <f>+C86</f>
        <v>100000</v>
      </c>
      <c r="D85" s="16"/>
      <c r="E85" s="9"/>
      <c r="L85" s="20">
        <f t="shared" si="3"/>
        <v>100000</v>
      </c>
      <c r="M85" s="24" t="s">
        <v>690</v>
      </c>
      <c r="N85" s="20">
        <f>+[1]Adm!C87</f>
        <v>100000</v>
      </c>
      <c r="O85" s="20">
        <f>+[1]PresMpal!C87</f>
        <v>0</v>
      </c>
      <c r="P85" s="20">
        <f>+'[1]Pro civil'!C87</f>
        <v>0</v>
      </c>
      <c r="Q85" s="20">
        <f>+'[1]C social'!C87</f>
        <v>0</v>
      </c>
      <c r="R85" s="20">
        <f>+[1]Trasp!C87</f>
        <v>0</v>
      </c>
      <c r="S85" s="20">
        <f>+'[1]Agua P'!C87</f>
        <v>0</v>
      </c>
      <c r="T85" s="9"/>
      <c r="U85" s="20">
        <f>+'[1]Gastos R33'!C88</f>
        <v>0</v>
      </c>
      <c r="V85" s="1"/>
      <c r="W85" s="1"/>
      <c r="X85" s="20">
        <f t="shared" si="2"/>
        <v>100000</v>
      </c>
      <c r="Y85" s="1"/>
    </row>
    <row r="86" spans="1:25" x14ac:dyDescent="0.2">
      <c r="A86" s="25">
        <v>2121</v>
      </c>
      <c r="B86" s="26" t="s">
        <v>56</v>
      </c>
      <c r="C86" s="27">
        <f>SUMIF($M$9:$M$690,A86,$L$9:$L$690)</f>
        <v>100000</v>
      </c>
      <c r="D86" s="16"/>
      <c r="E86" s="9"/>
      <c r="L86" s="20">
        <f t="shared" si="3"/>
        <v>0</v>
      </c>
      <c r="M86" s="24" t="s">
        <v>691</v>
      </c>
      <c r="N86" s="4">
        <f>+[1]Adm!C88</f>
        <v>0</v>
      </c>
      <c r="O86" s="4">
        <f>+[1]PresMpal!C88</f>
        <v>0</v>
      </c>
      <c r="P86" s="4">
        <f>+'[1]Pro civil'!C88</f>
        <v>0</v>
      </c>
      <c r="Q86" s="4">
        <f>+'[1]C social'!C88</f>
        <v>0</v>
      </c>
      <c r="R86" s="4">
        <f>+[1]Trasp!C88</f>
        <v>0</v>
      </c>
      <c r="S86" s="4">
        <f>+'[1]Agua P'!C88</f>
        <v>0</v>
      </c>
      <c r="U86" s="4">
        <f>+'[1]Gastos R33'!C89</f>
        <v>0</v>
      </c>
      <c r="X86" s="4">
        <f t="shared" si="2"/>
        <v>0</v>
      </c>
    </row>
    <row r="87" spans="1:25" x14ac:dyDescent="0.2">
      <c r="A87" s="22">
        <v>2130</v>
      </c>
      <c r="B87" s="23" t="s">
        <v>692</v>
      </c>
      <c r="C87" s="15">
        <f>+C88</f>
        <v>0</v>
      </c>
      <c r="D87" s="16"/>
      <c r="E87" s="9"/>
      <c r="L87" s="20">
        <f t="shared" si="3"/>
        <v>0</v>
      </c>
      <c r="M87" s="24" t="s">
        <v>693</v>
      </c>
      <c r="N87" s="20">
        <f>+[1]Adm!C89</f>
        <v>0</v>
      </c>
      <c r="O87" s="20">
        <f>+[1]PresMpal!C89</f>
        <v>0</v>
      </c>
      <c r="P87" s="20">
        <f>+'[1]Pro civil'!C89</f>
        <v>0</v>
      </c>
      <c r="Q87" s="20">
        <f>+'[1]C social'!C89</f>
        <v>0</v>
      </c>
      <c r="R87" s="20">
        <f>+[1]Trasp!C89</f>
        <v>0</v>
      </c>
      <c r="S87" s="20">
        <f>+'[1]Agua P'!C89</f>
        <v>0</v>
      </c>
      <c r="T87" s="9"/>
      <c r="U87" s="20">
        <f>+'[1]Gastos R33'!C90</f>
        <v>0</v>
      </c>
      <c r="V87" s="1"/>
      <c r="W87" s="1"/>
      <c r="X87" s="20">
        <f t="shared" si="2"/>
        <v>0</v>
      </c>
      <c r="Y87" s="1"/>
    </row>
    <row r="88" spans="1:25" x14ac:dyDescent="0.2">
      <c r="A88" s="25">
        <v>2131</v>
      </c>
      <c r="B88" s="26" t="s">
        <v>57</v>
      </c>
      <c r="C88" s="27">
        <f>SUMIF($M$9:$M$690,A88,$L$9:$L$690)</f>
        <v>0</v>
      </c>
      <c r="D88" s="16"/>
      <c r="E88" s="9"/>
      <c r="L88" s="20">
        <f t="shared" si="3"/>
        <v>0</v>
      </c>
      <c r="M88" s="24" t="s">
        <v>694</v>
      </c>
      <c r="N88" s="4">
        <f>+[1]Adm!C90</f>
        <v>0</v>
      </c>
      <c r="O88" s="4">
        <f>+[1]PresMpal!C90</f>
        <v>0</v>
      </c>
      <c r="P88" s="4">
        <f>+'[1]Pro civil'!C90</f>
        <v>0</v>
      </c>
      <c r="Q88" s="4">
        <f>+'[1]C social'!C90</f>
        <v>0</v>
      </c>
      <c r="R88" s="4">
        <f>+[1]Trasp!C90</f>
        <v>0</v>
      </c>
      <c r="S88" s="4">
        <f>+'[1]Agua P'!C90</f>
        <v>0</v>
      </c>
      <c r="U88" s="4">
        <f>+'[1]Gastos R33'!C91</f>
        <v>0</v>
      </c>
      <c r="X88" s="4">
        <f t="shared" si="2"/>
        <v>0</v>
      </c>
    </row>
    <row r="89" spans="1:25" x14ac:dyDescent="0.2">
      <c r="A89" s="22">
        <v>2140</v>
      </c>
      <c r="B89" s="23" t="s">
        <v>58</v>
      </c>
      <c r="C89" s="15">
        <f>+C90</f>
        <v>100000</v>
      </c>
      <c r="D89" s="16"/>
      <c r="E89" s="9"/>
      <c r="L89" s="20">
        <f t="shared" si="3"/>
        <v>0</v>
      </c>
      <c r="M89" s="24" t="s">
        <v>695</v>
      </c>
      <c r="N89" s="20">
        <f>+[1]Adm!C91</f>
        <v>0</v>
      </c>
      <c r="O89" s="20">
        <f>+[1]PresMpal!C91</f>
        <v>0</v>
      </c>
      <c r="P89" s="20">
        <f>+'[1]Pro civil'!C91</f>
        <v>0</v>
      </c>
      <c r="Q89" s="20">
        <f>+'[1]C social'!C91</f>
        <v>0</v>
      </c>
      <c r="R89" s="20">
        <f>+[1]Trasp!C91</f>
        <v>0</v>
      </c>
      <c r="S89" s="20">
        <f>+'[1]Agua P'!C91</f>
        <v>0</v>
      </c>
      <c r="T89" s="9"/>
      <c r="U89" s="20">
        <f>+'[1]Gastos R33'!C92</f>
        <v>0</v>
      </c>
      <c r="V89" s="1"/>
      <c r="W89" s="1"/>
      <c r="X89" s="20">
        <f t="shared" si="2"/>
        <v>0</v>
      </c>
      <c r="Y89" s="1"/>
    </row>
    <row r="90" spans="1:25" x14ac:dyDescent="0.2">
      <c r="A90" s="25">
        <v>2141</v>
      </c>
      <c r="B90" s="26" t="s">
        <v>59</v>
      </c>
      <c r="C90" s="27">
        <f>SUMIF($M$9:$M$690,A90,$L$9:$L$690)</f>
        <v>100000</v>
      </c>
      <c r="D90" s="16"/>
      <c r="E90" s="9"/>
      <c r="L90" s="20">
        <f t="shared" si="3"/>
        <v>0</v>
      </c>
      <c r="M90" s="24" t="s">
        <v>696</v>
      </c>
      <c r="N90" s="4">
        <f>+[1]Adm!C92</f>
        <v>0</v>
      </c>
      <c r="O90" s="4">
        <f>+[1]PresMpal!C92</f>
        <v>0</v>
      </c>
      <c r="P90" s="4">
        <f>+'[1]Pro civil'!C92</f>
        <v>0</v>
      </c>
      <c r="Q90" s="4">
        <f>+'[1]C social'!C92</f>
        <v>0</v>
      </c>
      <c r="R90" s="4">
        <f>+[1]Trasp!C92</f>
        <v>0</v>
      </c>
      <c r="S90" s="4">
        <f>+'[1]Agua P'!C92</f>
        <v>0</v>
      </c>
      <c r="U90" s="4">
        <f>+'[1]Gastos R33'!C93</f>
        <v>0</v>
      </c>
      <c r="X90" s="4">
        <f t="shared" si="2"/>
        <v>0</v>
      </c>
    </row>
    <row r="91" spans="1:25" x14ac:dyDescent="0.2">
      <c r="A91" s="22">
        <v>2150</v>
      </c>
      <c r="B91" s="23" t="s">
        <v>60</v>
      </c>
      <c r="C91" s="15">
        <f>+C92</f>
        <v>100000</v>
      </c>
      <c r="D91" s="16"/>
      <c r="E91" s="9"/>
      <c r="L91" s="20">
        <f t="shared" si="3"/>
        <v>0</v>
      </c>
      <c r="M91" s="24" t="s">
        <v>697</v>
      </c>
      <c r="N91" s="20">
        <f>+[1]Adm!C93</f>
        <v>0</v>
      </c>
      <c r="O91" s="20">
        <f>+[1]PresMpal!C93</f>
        <v>0</v>
      </c>
      <c r="P91" s="20">
        <f>+'[1]Pro civil'!C93</f>
        <v>0</v>
      </c>
      <c r="Q91" s="20">
        <f>+'[1]C social'!C93</f>
        <v>0</v>
      </c>
      <c r="R91" s="20">
        <f>+[1]Trasp!C93</f>
        <v>0</v>
      </c>
      <c r="S91" s="20">
        <f>+'[1]Agua P'!C93</f>
        <v>0</v>
      </c>
      <c r="T91" s="9"/>
      <c r="U91" s="20">
        <f>+'[1]Gastos R33'!C94</f>
        <v>0</v>
      </c>
      <c r="V91" s="1"/>
      <c r="W91" s="1"/>
      <c r="X91" s="20">
        <f t="shared" si="2"/>
        <v>0</v>
      </c>
      <c r="Y91" s="1"/>
    </row>
    <row r="92" spans="1:25" x14ac:dyDescent="0.2">
      <c r="A92" s="25">
        <v>2151</v>
      </c>
      <c r="B92" s="26" t="s">
        <v>61</v>
      </c>
      <c r="C92" s="27">
        <f>SUMIF($M$9:$M$690,A92,$L$9:$L$690)</f>
        <v>100000</v>
      </c>
      <c r="D92" s="16"/>
      <c r="E92" s="9"/>
      <c r="L92" s="20">
        <f t="shared" si="3"/>
        <v>0</v>
      </c>
      <c r="M92" s="21" t="s">
        <v>698</v>
      </c>
      <c r="N92" s="4">
        <f>+[1]Adm!C94</f>
        <v>0</v>
      </c>
      <c r="O92" s="4">
        <f>+[1]PresMpal!C94</f>
        <v>0</v>
      </c>
      <c r="P92" s="4">
        <f>+'[1]Pro civil'!C94</f>
        <v>0</v>
      </c>
      <c r="Q92" s="4">
        <f>+'[1]C social'!C94</f>
        <v>0</v>
      </c>
      <c r="R92" s="4">
        <f>+[1]Trasp!C94</f>
        <v>0</v>
      </c>
      <c r="S92" s="4">
        <f>+'[1]Agua P'!C94</f>
        <v>0</v>
      </c>
      <c r="U92" s="4">
        <f>+'[1]Gastos R33'!C95</f>
        <v>0</v>
      </c>
      <c r="X92" s="4">
        <f t="shared" si="2"/>
        <v>0</v>
      </c>
    </row>
    <row r="93" spans="1:25" x14ac:dyDescent="0.2">
      <c r="A93" s="22">
        <v>2160</v>
      </c>
      <c r="B93" s="23" t="s">
        <v>699</v>
      </c>
      <c r="C93" s="15">
        <f>+C94</f>
        <v>50000</v>
      </c>
      <c r="D93" s="16"/>
      <c r="E93" s="9"/>
      <c r="L93" s="20">
        <f t="shared" si="3"/>
        <v>0</v>
      </c>
      <c r="M93" s="24" t="s">
        <v>700</v>
      </c>
      <c r="N93" s="20">
        <f>+[1]Adm!C95</f>
        <v>0</v>
      </c>
      <c r="O93" s="20">
        <f>+[1]PresMpal!C95</f>
        <v>0</v>
      </c>
      <c r="P93" s="20">
        <f>+'[1]Pro civil'!C95</f>
        <v>0</v>
      </c>
      <c r="Q93" s="20">
        <f>+'[1]C social'!C95</f>
        <v>0</v>
      </c>
      <c r="R93" s="20">
        <f>+[1]Trasp!C95</f>
        <v>0</v>
      </c>
      <c r="S93" s="20">
        <f>+'[1]Agua P'!C95</f>
        <v>0</v>
      </c>
      <c r="T93" s="9"/>
      <c r="U93" s="20">
        <f>+'[1]Gastos R33'!C96</f>
        <v>0</v>
      </c>
      <c r="V93" s="1"/>
      <c r="W93" s="1"/>
      <c r="X93" s="20">
        <f t="shared" si="2"/>
        <v>0</v>
      </c>
      <c r="Y93" s="1"/>
    </row>
    <row r="94" spans="1:25" x14ac:dyDescent="0.2">
      <c r="A94" s="25">
        <v>2161</v>
      </c>
      <c r="B94" s="26" t="s">
        <v>62</v>
      </c>
      <c r="C94" s="27">
        <f>SUMIF($M$9:$M$690,A94,$L$9:$L$690)</f>
        <v>50000</v>
      </c>
      <c r="D94" s="16"/>
      <c r="E94" s="9"/>
      <c r="L94" s="20">
        <f t="shared" si="3"/>
        <v>0</v>
      </c>
      <c r="M94" s="24" t="s">
        <v>701</v>
      </c>
      <c r="N94" s="4">
        <f>+[1]Adm!C96</f>
        <v>0</v>
      </c>
      <c r="O94" s="4">
        <f>+[1]PresMpal!C96</f>
        <v>0</v>
      </c>
      <c r="P94" s="4">
        <f>+'[1]Pro civil'!C96</f>
        <v>0</v>
      </c>
      <c r="Q94" s="4">
        <f>+'[1]C social'!C96</f>
        <v>0</v>
      </c>
      <c r="R94" s="4">
        <f>+[1]Trasp!C96</f>
        <v>0</v>
      </c>
      <c r="S94" s="4">
        <f>+'[1]Agua P'!C96</f>
        <v>0</v>
      </c>
      <c r="U94" s="4">
        <f>+'[1]Gastos R33'!C97</f>
        <v>0</v>
      </c>
      <c r="X94" s="4">
        <f t="shared" si="2"/>
        <v>0</v>
      </c>
    </row>
    <row r="95" spans="1:25" x14ac:dyDescent="0.2">
      <c r="A95" s="22">
        <v>2170</v>
      </c>
      <c r="B95" s="23" t="s">
        <v>63</v>
      </c>
      <c r="C95" s="15">
        <f>+C96</f>
        <v>0</v>
      </c>
      <c r="D95" s="16"/>
      <c r="E95" s="9"/>
      <c r="L95" s="20">
        <f t="shared" si="3"/>
        <v>0</v>
      </c>
      <c r="M95" s="24" t="s">
        <v>702</v>
      </c>
      <c r="N95" s="20">
        <f>+[1]Adm!C97</f>
        <v>0</v>
      </c>
      <c r="O95" s="20">
        <f>+[1]PresMpal!C97</f>
        <v>0</v>
      </c>
      <c r="P95" s="20">
        <f>+'[1]Pro civil'!C97</f>
        <v>0</v>
      </c>
      <c r="Q95" s="20">
        <f>+'[1]C social'!C97</f>
        <v>0</v>
      </c>
      <c r="R95" s="20">
        <f>+[1]Trasp!C97</f>
        <v>0</v>
      </c>
      <c r="S95" s="20">
        <f>+'[1]Agua P'!C97</f>
        <v>0</v>
      </c>
      <c r="T95" s="9"/>
      <c r="U95" s="20">
        <f>+'[1]Gastos R33'!C98</f>
        <v>0</v>
      </c>
      <c r="V95" s="1"/>
      <c r="W95" s="1"/>
      <c r="X95" s="20">
        <f t="shared" si="2"/>
        <v>0</v>
      </c>
      <c r="Y95" s="1"/>
    </row>
    <row r="96" spans="1:25" x14ac:dyDescent="0.2">
      <c r="A96" s="25">
        <v>2171</v>
      </c>
      <c r="B96" s="26" t="s">
        <v>64</v>
      </c>
      <c r="C96" s="27">
        <f>SUMIF($M$9:$M$690,A96,$L$9:$L$690)</f>
        <v>0</v>
      </c>
      <c r="D96" s="16"/>
      <c r="E96" s="9"/>
      <c r="L96" s="20">
        <f t="shared" si="3"/>
        <v>0</v>
      </c>
      <c r="M96" s="24" t="s">
        <v>703</v>
      </c>
      <c r="N96" s="4">
        <f>+[1]Adm!C98</f>
        <v>0</v>
      </c>
      <c r="O96" s="4">
        <f>+[1]PresMpal!C98</f>
        <v>0</v>
      </c>
      <c r="P96" s="4">
        <f>+'[1]Pro civil'!C98</f>
        <v>0</v>
      </c>
      <c r="Q96" s="4">
        <f>+'[1]C social'!C98</f>
        <v>0</v>
      </c>
      <c r="R96" s="4">
        <f>+[1]Trasp!C98</f>
        <v>0</v>
      </c>
      <c r="S96" s="4">
        <f>+'[1]Agua P'!C98</f>
        <v>0</v>
      </c>
      <c r="U96" s="4">
        <f>+'[1]Gastos R33'!C99</f>
        <v>0</v>
      </c>
      <c r="X96" s="4">
        <f t="shared" si="2"/>
        <v>0</v>
      </c>
    </row>
    <row r="97" spans="1:25" x14ac:dyDescent="0.2">
      <c r="A97" s="22">
        <v>2180</v>
      </c>
      <c r="B97" s="23" t="s">
        <v>65</v>
      </c>
      <c r="C97" s="15">
        <f>+C98</f>
        <v>50000</v>
      </c>
      <c r="D97" s="16"/>
      <c r="E97" s="9"/>
      <c r="L97" s="20">
        <f t="shared" si="3"/>
        <v>0</v>
      </c>
      <c r="M97" s="24" t="s">
        <v>704</v>
      </c>
      <c r="N97" s="20">
        <f>+[1]Adm!C99</f>
        <v>0</v>
      </c>
      <c r="O97" s="20">
        <f>+[1]PresMpal!C99</f>
        <v>0</v>
      </c>
      <c r="P97" s="20">
        <f>+'[1]Pro civil'!C99</f>
        <v>0</v>
      </c>
      <c r="Q97" s="20">
        <f>+'[1]C social'!C99</f>
        <v>0</v>
      </c>
      <c r="R97" s="20">
        <f>+[1]Trasp!C99</f>
        <v>0</v>
      </c>
      <c r="S97" s="20">
        <f>+'[1]Agua P'!C99</f>
        <v>0</v>
      </c>
      <c r="T97" s="9"/>
      <c r="U97" s="20">
        <f>+'[1]Gastos R33'!C100</f>
        <v>0</v>
      </c>
      <c r="V97" s="1"/>
      <c r="W97" s="1"/>
      <c r="X97" s="20">
        <f t="shared" si="2"/>
        <v>0</v>
      </c>
      <c r="Y97" s="1"/>
    </row>
    <row r="98" spans="1:25" x14ac:dyDescent="0.2">
      <c r="A98" s="25">
        <v>2181</v>
      </c>
      <c r="B98" s="26" t="s">
        <v>66</v>
      </c>
      <c r="C98" s="27">
        <f>SUMIF($M$9:$M$690,A98,$L$9:$L$690)</f>
        <v>50000</v>
      </c>
      <c r="D98" s="16"/>
      <c r="E98" s="9"/>
      <c r="L98" s="20">
        <f t="shared" si="3"/>
        <v>0</v>
      </c>
      <c r="M98" s="24" t="s">
        <v>705</v>
      </c>
      <c r="N98" s="4">
        <f>+[1]Adm!C100</f>
        <v>0</v>
      </c>
      <c r="O98" s="4">
        <f>+[1]PresMpal!C100</f>
        <v>0</v>
      </c>
      <c r="P98" s="4">
        <f>+'[1]Pro civil'!C100</f>
        <v>0</v>
      </c>
      <c r="Q98" s="4">
        <f>+'[1]C social'!C100</f>
        <v>0</v>
      </c>
      <c r="R98" s="4">
        <f>+[1]Trasp!C100</f>
        <v>0</v>
      </c>
      <c r="S98" s="4">
        <f>+'[1]Agua P'!C100</f>
        <v>0</v>
      </c>
      <c r="U98" s="4">
        <f>+'[1]Gastos R33'!C101</f>
        <v>0</v>
      </c>
      <c r="X98" s="4">
        <f t="shared" si="2"/>
        <v>0</v>
      </c>
    </row>
    <row r="99" spans="1:25" x14ac:dyDescent="0.2">
      <c r="A99" s="13">
        <v>2200</v>
      </c>
      <c r="B99" s="18" t="s">
        <v>67</v>
      </c>
      <c r="C99" s="19">
        <f>+C100+C105+C107</f>
        <v>100000</v>
      </c>
      <c r="D99" s="16"/>
      <c r="E99" s="9"/>
      <c r="L99" s="20">
        <f t="shared" si="3"/>
        <v>0</v>
      </c>
      <c r="M99" s="24" t="s">
        <v>706</v>
      </c>
      <c r="N99" s="20">
        <f>+[1]Adm!C101</f>
        <v>0</v>
      </c>
      <c r="O99" s="20">
        <f>+[1]PresMpal!C101</f>
        <v>0</v>
      </c>
      <c r="P99" s="20">
        <f>+'[1]Pro civil'!C101</f>
        <v>0</v>
      </c>
      <c r="Q99" s="20">
        <f>+'[1]C social'!C101</f>
        <v>0</v>
      </c>
      <c r="R99" s="20">
        <f>+[1]Trasp!C101</f>
        <v>0</v>
      </c>
      <c r="S99" s="20">
        <f>+'[1]Agua P'!C101</f>
        <v>0</v>
      </c>
      <c r="T99" s="9"/>
      <c r="U99" s="20">
        <f>+'[1]Gastos R33'!C102</f>
        <v>0</v>
      </c>
      <c r="V99" s="1"/>
      <c r="W99" s="1"/>
      <c r="X99" s="20">
        <f t="shared" si="2"/>
        <v>0</v>
      </c>
      <c r="Y99" s="1"/>
    </row>
    <row r="100" spans="1:25" x14ac:dyDescent="0.2">
      <c r="A100" s="22">
        <v>2210</v>
      </c>
      <c r="B100" s="23" t="s">
        <v>68</v>
      </c>
      <c r="C100" s="15">
        <f>SUM(C101:C104)</f>
        <v>100000</v>
      </c>
      <c r="D100" s="16"/>
      <c r="E100" s="9"/>
      <c r="L100" s="20">
        <f t="shared" si="3"/>
        <v>0</v>
      </c>
      <c r="M100" s="24" t="s">
        <v>707</v>
      </c>
      <c r="N100" s="20">
        <f>+[1]Adm!C102</f>
        <v>0</v>
      </c>
      <c r="O100" s="20">
        <f>+[1]PresMpal!C102</f>
        <v>0</v>
      </c>
      <c r="P100" s="20">
        <f>+'[1]Pro civil'!C102</f>
        <v>0</v>
      </c>
      <c r="Q100" s="20">
        <f>+'[1]C social'!C102</f>
        <v>0</v>
      </c>
      <c r="R100" s="20">
        <f>+[1]Trasp!C102</f>
        <v>0</v>
      </c>
      <c r="S100" s="20">
        <f>+'[1]Agua P'!C102</f>
        <v>0</v>
      </c>
      <c r="T100" s="9"/>
      <c r="U100" s="20">
        <f>+'[1]Gastos R33'!C103</f>
        <v>0</v>
      </c>
      <c r="V100" s="1"/>
      <c r="W100" s="1"/>
      <c r="X100" s="20">
        <f t="shared" si="2"/>
        <v>0</v>
      </c>
      <c r="Y100" s="1"/>
    </row>
    <row r="101" spans="1:25" x14ac:dyDescent="0.2">
      <c r="A101" s="25">
        <v>2211</v>
      </c>
      <c r="B101" s="26" t="s">
        <v>69</v>
      </c>
      <c r="C101" s="27">
        <f>SUMIF($M$9:$M$690,A101,$L$9:$L$690)</f>
        <v>0</v>
      </c>
      <c r="D101" s="16"/>
      <c r="E101" s="9"/>
      <c r="L101" s="20">
        <f t="shared" si="3"/>
        <v>0</v>
      </c>
      <c r="M101" s="24" t="s">
        <v>708</v>
      </c>
      <c r="N101" s="4">
        <f>+[1]Adm!C103</f>
        <v>0</v>
      </c>
      <c r="O101" s="4">
        <f>+[1]PresMpal!C103</f>
        <v>0</v>
      </c>
      <c r="P101" s="4">
        <f>+'[1]Pro civil'!C103</f>
        <v>0</v>
      </c>
      <c r="Q101" s="4">
        <f>+'[1]C social'!C103</f>
        <v>0</v>
      </c>
      <c r="R101" s="4">
        <f>+[1]Trasp!C103</f>
        <v>0</v>
      </c>
      <c r="S101" s="4">
        <f>+'[1]Agua P'!C103</f>
        <v>0</v>
      </c>
      <c r="U101" s="4">
        <f>+'[1]Gastos R33'!C104</f>
        <v>0</v>
      </c>
      <c r="X101" s="4">
        <f t="shared" si="2"/>
        <v>0</v>
      </c>
    </row>
    <row r="102" spans="1:25" x14ac:dyDescent="0.2">
      <c r="A102" s="25">
        <v>2212</v>
      </c>
      <c r="B102" s="26" t="s">
        <v>70</v>
      </c>
      <c r="C102" s="27">
        <f>SUMIF($M$9:$M$690,A102,$L$9:$L$690)</f>
        <v>100000</v>
      </c>
      <c r="D102" s="16"/>
      <c r="E102" s="9"/>
      <c r="L102" s="20">
        <f t="shared" si="3"/>
        <v>0</v>
      </c>
      <c r="M102" s="24" t="s">
        <v>709</v>
      </c>
      <c r="N102" s="4">
        <f>+[1]Adm!C104</f>
        <v>0</v>
      </c>
      <c r="O102" s="4">
        <f>+[1]PresMpal!C104</f>
        <v>0</v>
      </c>
      <c r="P102" s="4">
        <f>+'[1]Pro civil'!C104</f>
        <v>0</v>
      </c>
      <c r="Q102" s="4">
        <f>+'[1]C social'!C104</f>
        <v>0</v>
      </c>
      <c r="R102" s="4">
        <f>+[1]Trasp!C104</f>
        <v>0</v>
      </c>
      <c r="S102" s="4">
        <f>+'[1]Agua P'!C104</f>
        <v>0</v>
      </c>
      <c r="U102" s="4">
        <f>+'[1]Gastos R33'!C105</f>
        <v>0</v>
      </c>
      <c r="X102" s="4">
        <f t="shared" si="2"/>
        <v>0</v>
      </c>
    </row>
    <row r="103" spans="1:25" x14ac:dyDescent="0.2">
      <c r="A103" s="25">
        <v>2213</v>
      </c>
      <c r="B103" s="26" t="s">
        <v>71</v>
      </c>
      <c r="C103" s="27">
        <f>SUMIF($M$9:$M$690,A103,$L$9:$L$690)</f>
        <v>0</v>
      </c>
      <c r="D103" s="16"/>
      <c r="E103" s="9"/>
      <c r="L103" s="20">
        <f t="shared" si="3"/>
        <v>0</v>
      </c>
      <c r="M103" s="24" t="s">
        <v>710</v>
      </c>
      <c r="N103" s="4">
        <f>+[1]Adm!C105</f>
        <v>0</v>
      </c>
      <c r="O103" s="4">
        <f>+[1]PresMpal!C105</f>
        <v>0</v>
      </c>
      <c r="P103" s="4">
        <f>+'[1]Pro civil'!C105</f>
        <v>0</v>
      </c>
      <c r="Q103" s="4">
        <f>+'[1]C social'!C105</f>
        <v>0</v>
      </c>
      <c r="R103" s="4">
        <f>+[1]Trasp!C105</f>
        <v>0</v>
      </c>
      <c r="S103" s="4">
        <f>+'[1]Agua P'!C105</f>
        <v>0</v>
      </c>
      <c r="U103" s="4">
        <f>+'[1]Gastos R33'!C106</f>
        <v>0</v>
      </c>
      <c r="X103" s="4">
        <f t="shared" si="2"/>
        <v>0</v>
      </c>
    </row>
    <row r="104" spans="1:25" x14ac:dyDescent="0.2">
      <c r="A104" s="25">
        <v>2214</v>
      </c>
      <c r="B104" s="26" t="s">
        <v>72</v>
      </c>
      <c r="C104" s="27">
        <f>SUMIF($M$9:$M$690,A104,$L$9:$L$690)</f>
        <v>0</v>
      </c>
      <c r="D104" s="16"/>
      <c r="E104" s="9"/>
      <c r="L104" s="20">
        <f t="shared" si="3"/>
        <v>0</v>
      </c>
      <c r="M104" s="24" t="s">
        <v>711</v>
      </c>
      <c r="N104" s="4">
        <f>+[1]Adm!C106</f>
        <v>0</v>
      </c>
      <c r="O104" s="4">
        <f>+[1]PresMpal!C106</f>
        <v>0</v>
      </c>
      <c r="P104" s="4">
        <f>+'[1]Pro civil'!C106</f>
        <v>0</v>
      </c>
      <c r="Q104" s="4">
        <f>+'[1]C social'!C106</f>
        <v>0</v>
      </c>
      <c r="R104" s="4">
        <f>+[1]Trasp!C106</f>
        <v>0</v>
      </c>
      <c r="S104" s="4">
        <f>+'[1]Agua P'!C106</f>
        <v>0</v>
      </c>
      <c r="U104" s="4">
        <f>+'[1]Gastos R33'!C107</f>
        <v>0</v>
      </c>
      <c r="X104" s="4">
        <f t="shared" ref="X104:X167" si="4">+N104-O104-P104-Q104-R104-S104</f>
        <v>0</v>
      </c>
    </row>
    <row r="105" spans="1:25" x14ac:dyDescent="0.2">
      <c r="A105" s="22">
        <v>2220</v>
      </c>
      <c r="B105" s="23" t="s">
        <v>73</v>
      </c>
      <c r="C105" s="15">
        <f>+C106</f>
        <v>0</v>
      </c>
      <c r="D105" s="16"/>
      <c r="E105" s="9"/>
      <c r="L105" s="20">
        <f t="shared" si="3"/>
        <v>0</v>
      </c>
      <c r="M105" s="24" t="s">
        <v>712</v>
      </c>
      <c r="N105" s="20">
        <f>+[1]Adm!C107</f>
        <v>0</v>
      </c>
      <c r="O105" s="20">
        <f>+[1]PresMpal!C107</f>
        <v>0</v>
      </c>
      <c r="P105" s="20">
        <f>+'[1]Pro civil'!C107</f>
        <v>0</v>
      </c>
      <c r="Q105" s="20">
        <f>+'[1]C social'!C107</f>
        <v>0</v>
      </c>
      <c r="R105" s="20">
        <f>+[1]Trasp!C107</f>
        <v>0</v>
      </c>
      <c r="S105" s="20">
        <f>+'[1]Agua P'!C107</f>
        <v>0</v>
      </c>
      <c r="T105" s="9"/>
      <c r="U105" s="20">
        <f>+'[1]Gastos R33'!C108</f>
        <v>0</v>
      </c>
      <c r="V105" s="1"/>
      <c r="W105" s="1"/>
      <c r="X105" s="20">
        <f t="shared" si="4"/>
        <v>0</v>
      </c>
      <c r="Y105" s="1"/>
    </row>
    <row r="106" spans="1:25" x14ac:dyDescent="0.2">
      <c r="A106" s="25">
        <v>2221</v>
      </c>
      <c r="B106" s="26" t="s">
        <v>74</v>
      </c>
      <c r="C106" s="27">
        <f>SUMIF($M$9:$M$690,A106,$L$9:$L$690)</f>
        <v>0</v>
      </c>
      <c r="D106" s="16"/>
      <c r="E106" s="9"/>
      <c r="L106" s="20">
        <f t="shared" si="3"/>
        <v>0</v>
      </c>
      <c r="M106" s="24" t="s">
        <v>713</v>
      </c>
      <c r="N106" s="4">
        <f>+[1]Adm!C108</f>
        <v>0</v>
      </c>
      <c r="O106" s="4">
        <f>+[1]PresMpal!C108</f>
        <v>0</v>
      </c>
      <c r="P106" s="4">
        <f>+'[1]Pro civil'!C108</f>
        <v>0</v>
      </c>
      <c r="Q106" s="4">
        <f>+'[1]C social'!C108</f>
        <v>0</v>
      </c>
      <c r="R106" s="4">
        <f>+[1]Trasp!C108</f>
        <v>0</v>
      </c>
      <c r="S106" s="4">
        <f>+'[1]Agua P'!C108</f>
        <v>0</v>
      </c>
      <c r="U106" s="4">
        <f>+'[1]Gastos R33'!C109</f>
        <v>0</v>
      </c>
      <c r="X106" s="4">
        <f t="shared" si="4"/>
        <v>0</v>
      </c>
    </row>
    <row r="107" spans="1:25" x14ac:dyDescent="0.2">
      <c r="A107" s="22">
        <v>2230</v>
      </c>
      <c r="B107" s="23" t="s">
        <v>75</v>
      </c>
      <c r="C107" s="15">
        <f>+C108</f>
        <v>0</v>
      </c>
      <c r="D107" s="16"/>
      <c r="E107" s="9"/>
      <c r="L107" s="20">
        <f t="shared" si="3"/>
        <v>0</v>
      </c>
      <c r="M107" s="24" t="s">
        <v>714</v>
      </c>
      <c r="N107" s="20">
        <f>+[1]Adm!C109</f>
        <v>0</v>
      </c>
      <c r="O107" s="20">
        <f>+[1]PresMpal!C109</f>
        <v>0</v>
      </c>
      <c r="P107" s="20">
        <f>+'[1]Pro civil'!C109</f>
        <v>0</v>
      </c>
      <c r="Q107" s="20">
        <f>+'[1]C social'!C109</f>
        <v>0</v>
      </c>
      <c r="R107" s="20">
        <f>+[1]Trasp!C109</f>
        <v>0</v>
      </c>
      <c r="S107" s="20">
        <f>+'[1]Agua P'!C109</f>
        <v>0</v>
      </c>
      <c r="T107" s="9"/>
      <c r="U107" s="20">
        <f>+'[1]Gastos R33'!C110</f>
        <v>0</v>
      </c>
      <c r="V107" s="1"/>
      <c r="W107" s="1"/>
      <c r="X107" s="20">
        <f t="shared" si="4"/>
        <v>0</v>
      </c>
      <c r="Y107" s="1"/>
    </row>
    <row r="108" spans="1:25" x14ac:dyDescent="0.2">
      <c r="A108" s="25">
        <v>2231</v>
      </c>
      <c r="B108" s="26" t="s">
        <v>76</v>
      </c>
      <c r="C108" s="27">
        <f>SUMIF($M$9:$M$690,A108,$L$9:$L$690)</f>
        <v>0</v>
      </c>
      <c r="D108" s="16"/>
      <c r="E108" s="9"/>
      <c r="L108" s="20">
        <f t="shared" si="3"/>
        <v>0</v>
      </c>
      <c r="M108" s="24" t="s">
        <v>715</v>
      </c>
      <c r="N108" s="4">
        <f>+[1]Adm!C110</f>
        <v>0</v>
      </c>
      <c r="O108" s="4">
        <f>+[1]PresMpal!C110</f>
        <v>0</v>
      </c>
      <c r="P108" s="4">
        <f>+'[1]Pro civil'!C110</f>
        <v>0</v>
      </c>
      <c r="Q108" s="4">
        <f>+'[1]C social'!C110</f>
        <v>0</v>
      </c>
      <c r="R108" s="4">
        <f>+[1]Trasp!C110</f>
        <v>0</v>
      </c>
      <c r="S108" s="4">
        <f>+'[1]Agua P'!C110</f>
        <v>0</v>
      </c>
      <c r="U108" s="4">
        <f>+'[1]Gastos R33'!C111</f>
        <v>0</v>
      </c>
      <c r="X108" s="4">
        <f t="shared" si="4"/>
        <v>0</v>
      </c>
    </row>
    <row r="109" spans="1:25" x14ac:dyDescent="0.2">
      <c r="A109" s="13">
        <v>2300</v>
      </c>
      <c r="B109" s="18" t="s">
        <v>77</v>
      </c>
      <c r="C109" s="19">
        <f>+C110+C112+C114+C116+C118+C120+C122+C124+C126</f>
        <v>0</v>
      </c>
      <c r="D109" s="16"/>
      <c r="E109" s="9"/>
      <c r="L109" s="20">
        <f t="shared" si="3"/>
        <v>0</v>
      </c>
      <c r="M109" s="21" t="s">
        <v>716</v>
      </c>
      <c r="N109" s="20">
        <f>+[1]Adm!C111</f>
        <v>0</v>
      </c>
      <c r="O109" s="20">
        <f>+[1]PresMpal!C111</f>
        <v>0</v>
      </c>
      <c r="P109" s="20">
        <f>+'[1]Pro civil'!C111</f>
        <v>0</v>
      </c>
      <c r="Q109" s="20">
        <f>+'[1]C social'!C111</f>
        <v>0</v>
      </c>
      <c r="R109" s="20">
        <f>+[1]Trasp!C111</f>
        <v>0</v>
      </c>
      <c r="S109" s="20">
        <f>+'[1]Agua P'!C111</f>
        <v>0</v>
      </c>
      <c r="T109" s="9"/>
      <c r="U109" s="20">
        <f>+'[1]Gastos R33'!C112</f>
        <v>0</v>
      </c>
      <c r="V109" s="1"/>
      <c r="W109" s="1"/>
      <c r="X109" s="20">
        <f t="shared" si="4"/>
        <v>0</v>
      </c>
      <c r="Y109" s="1"/>
    </row>
    <row r="110" spans="1:25" x14ac:dyDescent="0.2">
      <c r="A110" s="22">
        <v>2310</v>
      </c>
      <c r="B110" s="23" t="s">
        <v>78</v>
      </c>
      <c r="C110" s="15">
        <f>+C111</f>
        <v>0</v>
      </c>
      <c r="D110" s="16"/>
      <c r="E110" s="9"/>
      <c r="L110" s="20">
        <f t="shared" si="3"/>
        <v>0</v>
      </c>
      <c r="M110" s="24" t="s">
        <v>717</v>
      </c>
      <c r="N110" s="20">
        <f>+[1]Adm!C112</f>
        <v>0</v>
      </c>
      <c r="O110" s="20">
        <f>+[1]PresMpal!C112</f>
        <v>0</v>
      </c>
      <c r="P110" s="20">
        <f>+'[1]Pro civil'!C112</f>
        <v>0</v>
      </c>
      <c r="Q110" s="20">
        <f>+'[1]C social'!C112</f>
        <v>0</v>
      </c>
      <c r="R110" s="20">
        <f>+[1]Trasp!C112</f>
        <v>0</v>
      </c>
      <c r="S110" s="20">
        <f>+'[1]Agua P'!C112</f>
        <v>0</v>
      </c>
      <c r="T110" s="9"/>
      <c r="U110" s="20">
        <f>+'[1]Gastos R33'!C113</f>
        <v>0</v>
      </c>
      <c r="V110" s="1"/>
      <c r="W110" s="1"/>
      <c r="X110" s="20">
        <f t="shared" si="4"/>
        <v>0</v>
      </c>
      <c r="Y110" s="1"/>
    </row>
    <row r="111" spans="1:25" x14ac:dyDescent="0.2">
      <c r="A111" s="25">
        <v>2311</v>
      </c>
      <c r="B111" s="26" t="s">
        <v>79</v>
      </c>
      <c r="C111" s="27">
        <f>SUMIF($M$9:$M$690,A111,$L$9:$L$690)</f>
        <v>0</v>
      </c>
      <c r="D111" s="16"/>
      <c r="E111" s="9"/>
      <c r="L111" s="20">
        <f t="shared" si="3"/>
        <v>0</v>
      </c>
      <c r="M111" s="24" t="s">
        <v>718</v>
      </c>
      <c r="N111" s="4">
        <f>+[1]Adm!C113</f>
        <v>0</v>
      </c>
      <c r="O111" s="4">
        <f>+[1]PresMpal!C113</f>
        <v>0</v>
      </c>
      <c r="P111" s="4">
        <f>+'[1]Pro civil'!C113</f>
        <v>0</v>
      </c>
      <c r="Q111" s="4">
        <f>+'[1]C social'!C113</f>
        <v>0</v>
      </c>
      <c r="R111" s="4">
        <f>+[1]Trasp!C113</f>
        <v>0</v>
      </c>
      <c r="S111" s="4">
        <f>+'[1]Agua P'!C113</f>
        <v>0</v>
      </c>
      <c r="U111" s="4">
        <f>+'[1]Gastos R33'!C114</f>
        <v>0</v>
      </c>
      <c r="X111" s="4">
        <f t="shared" si="4"/>
        <v>0</v>
      </c>
    </row>
    <row r="112" spans="1:25" x14ac:dyDescent="0.2">
      <c r="A112" s="22">
        <v>2320</v>
      </c>
      <c r="B112" s="23" t="s">
        <v>80</v>
      </c>
      <c r="C112" s="15">
        <f>+C113</f>
        <v>0</v>
      </c>
      <c r="D112" s="16"/>
      <c r="E112" s="9"/>
      <c r="L112" s="20">
        <f t="shared" si="3"/>
        <v>0</v>
      </c>
      <c r="M112" s="24" t="s">
        <v>719</v>
      </c>
      <c r="N112" s="20">
        <f>+[1]Adm!C114</f>
        <v>0</v>
      </c>
      <c r="O112" s="20">
        <f>+[1]PresMpal!C114</f>
        <v>0</v>
      </c>
      <c r="P112" s="20">
        <f>+'[1]Pro civil'!C114</f>
        <v>0</v>
      </c>
      <c r="Q112" s="20">
        <f>+'[1]C social'!C114</f>
        <v>0</v>
      </c>
      <c r="R112" s="20">
        <f>+[1]Trasp!C114</f>
        <v>0</v>
      </c>
      <c r="S112" s="20">
        <f>+'[1]Agua P'!C114</f>
        <v>0</v>
      </c>
      <c r="T112" s="9"/>
      <c r="U112" s="20">
        <f>+'[1]Gastos R33'!C115</f>
        <v>0</v>
      </c>
      <c r="V112" s="1"/>
      <c r="W112" s="1"/>
      <c r="X112" s="20">
        <f t="shared" si="4"/>
        <v>0</v>
      </c>
      <c r="Y112" s="1"/>
    </row>
    <row r="113" spans="1:25" x14ac:dyDescent="0.2">
      <c r="A113" s="25">
        <v>2321</v>
      </c>
      <c r="B113" s="26" t="s">
        <v>81</v>
      </c>
      <c r="C113" s="27">
        <f>SUMIF($M$9:$M$690,A113,$L$9:$L$690)</f>
        <v>0</v>
      </c>
      <c r="D113" s="16"/>
      <c r="E113" s="9"/>
      <c r="L113" s="20">
        <f t="shared" si="3"/>
        <v>50000</v>
      </c>
      <c r="M113" s="24" t="s">
        <v>720</v>
      </c>
      <c r="N113" s="4">
        <f>+[1]Adm!C115</f>
        <v>50000</v>
      </c>
      <c r="O113" s="4">
        <f>+[1]PresMpal!C115</f>
        <v>0</v>
      </c>
      <c r="P113" s="4">
        <f>+'[1]Pro civil'!C115</f>
        <v>0</v>
      </c>
      <c r="Q113" s="4">
        <f>+'[1]C social'!C115</f>
        <v>0</v>
      </c>
      <c r="R113" s="4">
        <f>+[1]Trasp!C115</f>
        <v>0</v>
      </c>
      <c r="S113" s="4">
        <f>+'[1]Agua P'!C115</f>
        <v>0</v>
      </c>
      <c r="U113" s="4">
        <f>+'[1]Gastos R33'!C116</f>
        <v>0</v>
      </c>
      <c r="X113" s="4">
        <f t="shared" si="4"/>
        <v>50000</v>
      </c>
    </row>
    <row r="114" spans="1:25" x14ac:dyDescent="0.2">
      <c r="A114" s="22">
        <v>2330</v>
      </c>
      <c r="B114" s="23" t="s">
        <v>82</v>
      </c>
      <c r="C114" s="15">
        <f>+C115</f>
        <v>0</v>
      </c>
      <c r="D114" s="16"/>
      <c r="E114" s="9"/>
      <c r="L114" s="20">
        <f t="shared" si="3"/>
        <v>0</v>
      </c>
      <c r="M114" s="24" t="s">
        <v>721</v>
      </c>
      <c r="N114" s="20">
        <f>+[1]Adm!C116</f>
        <v>0</v>
      </c>
      <c r="O114" s="20">
        <f>+[1]PresMpal!C116</f>
        <v>0</v>
      </c>
      <c r="P114" s="20">
        <f>+'[1]Pro civil'!C116</f>
        <v>0</v>
      </c>
      <c r="Q114" s="20">
        <f>+'[1]C social'!C116</f>
        <v>0</v>
      </c>
      <c r="R114" s="20">
        <f>+[1]Trasp!C116</f>
        <v>0</v>
      </c>
      <c r="S114" s="20">
        <f>+'[1]Agua P'!C116</f>
        <v>0</v>
      </c>
      <c r="T114" s="9"/>
      <c r="U114" s="20">
        <f>+'[1]Gastos R33'!C117</f>
        <v>0</v>
      </c>
      <c r="V114" s="1"/>
      <c r="W114" s="1"/>
      <c r="X114" s="20">
        <f t="shared" si="4"/>
        <v>0</v>
      </c>
      <c r="Y114" s="1"/>
    </row>
    <row r="115" spans="1:25" x14ac:dyDescent="0.2">
      <c r="A115" s="25">
        <v>2331</v>
      </c>
      <c r="B115" s="26" t="s">
        <v>83</v>
      </c>
      <c r="C115" s="27">
        <f>SUMIF($M$9:$M$690,A115,$L$9:$L$690)</f>
        <v>0</v>
      </c>
      <c r="D115" s="16"/>
      <c r="E115" s="9"/>
      <c r="L115" s="20">
        <f t="shared" si="3"/>
        <v>0</v>
      </c>
      <c r="M115" s="24" t="s">
        <v>722</v>
      </c>
      <c r="N115" s="4">
        <f>+[1]Adm!C117</f>
        <v>0</v>
      </c>
      <c r="O115" s="4">
        <f>+[1]PresMpal!C117</f>
        <v>0</v>
      </c>
      <c r="P115" s="4">
        <f>+'[1]Pro civil'!C117</f>
        <v>0</v>
      </c>
      <c r="Q115" s="4">
        <f>+'[1]C social'!C117</f>
        <v>0</v>
      </c>
      <c r="R115" s="4">
        <f>+[1]Trasp!C117</f>
        <v>0</v>
      </c>
      <c r="S115" s="4">
        <f>+'[1]Agua P'!C117</f>
        <v>0</v>
      </c>
      <c r="U115" s="4">
        <f>+'[1]Gastos R33'!C118</f>
        <v>0</v>
      </c>
      <c r="X115" s="4">
        <f t="shared" si="4"/>
        <v>0</v>
      </c>
    </row>
    <row r="116" spans="1:25" x14ac:dyDescent="0.2">
      <c r="A116" s="22">
        <v>2340</v>
      </c>
      <c r="B116" s="23" t="s">
        <v>84</v>
      </c>
      <c r="C116" s="15">
        <f>+C117</f>
        <v>0</v>
      </c>
      <c r="D116" s="16"/>
      <c r="E116" s="9"/>
      <c r="L116" s="20">
        <f t="shared" si="3"/>
        <v>0</v>
      </c>
      <c r="M116" s="24" t="s">
        <v>723</v>
      </c>
      <c r="N116" s="20">
        <f>+[1]Adm!C118</f>
        <v>0</v>
      </c>
      <c r="O116" s="20">
        <f>+[1]PresMpal!C118</f>
        <v>0</v>
      </c>
      <c r="P116" s="20">
        <f>+'[1]Pro civil'!C118</f>
        <v>0</v>
      </c>
      <c r="Q116" s="20">
        <f>+'[1]C social'!C118</f>
        <v>0</v>
      </c>
      <c r="R116" s="20">
        <f>+[1]Trasp!C118</f>
        <v>0</v>
      </c>
      <c r="S116" s="20">
        <f>+'[1]Agua P'!C118</f>
        <v>0</v>
      </c>
      <c r="T116" s="9"/>
      <c r="U116" s="20">
        <f>+'[1]Gastos R33'!C119</f>
        <v>0</v>
      </c>
      <c r="V116" s="1"/>
      <c r="W116" s="1"/>
      <c r="X116" s="20">
        <f t="shared" si="4"/>
        <v>0</v>
      </c>
      <c r="Y116" s="1"/>
    </row>
    <row r="117" spans="1:25" x14ac:dyDescent="0.2">
      <c r="A117" s="25">
        <v>2341</v>
      </c>
      <c r="B117" s="26" t="s">
        <v>85</v>
      </c>
      <c r="C117" s="27">
        <f>SUMIF($M$9:$M$690,A117,$L$9:$L$690)</f>
        <v>0</v>
      </c>
      <c r="D117" s="16"/>
      <c r="E117" s="9"/>
      <c r="L117" s="20">
        <f t="shared" si="3"/>
        <v>0</v>
      </c>
      <c r="M117" s="24" t="s">
        <v>724</v>
      </c>
      <c r="N117" s="4">
        <f>+[1]Adm!C119</f>
        <v>0</v>
      </c>
      <c r="O117" s="4">
        <f>+[1]PresMpal!C119</f>
        <v>0</v>
      </c>
      <c r="P117" s="4">
        <f>+'[1]Pro civil'!C119</f>
        <v>0</v>
      </c>
      <c r="Q117" s="4">
        <f>+'[1]C social'!C119</f>
        <v>0</v>
      </c>
      <c r="R117" s="4">
        <f>+[1]Trasp!C119</f>
        <v>0</v>
      </c>
      <c r="S117" s="4">
        <f>+'[1]Agua P'!C119</f>
        <v>0</v>
      </c>
      <c r="U117" s="4">
        <f>+'[1]Gastos R33'!C120</f>
        <v>0</v>
      </c>
      <c r="X117" s="4">
        <f t="shared" si="4"/>
        <v>0</v>
      </c>
    </row>
    <row r="118" spans="1:25" x14ac:dyDescent="0.2">
      <c r="A118" s="22">
        <v>2350</v>
      </c>
      <c r="B118" s="23" t="s">
        <v>86</v>
      </c>
      <c r="C118" s="15">
        <f>+C119</f>
        <v>0</v>
      </c>
      <c r="D118" s="16"/>
      <c r="E118" s="9"/>
      <c r="L118" s="20">
        <f t="shared" si="3"/>
        <v>0</v>
      </c>
      <c r="M118" s="24" t="s">
        <v>725</v>
      </c>
      <c r="N118" s="20">
        <f>+[1]Adm!C120</f>
        <v>0</v>
      </c>
      <c r="O118" s="20">
        <f>+[1]PresMpal!C120</f>
        <v>0</v>
      </c>
      <c r="P118" s="20">
        <f>+'[1]Pro civil'!C120</f>
        <v>0</v>
      </c>
      <c r="Q118" s="20">
        <f>+'[1]C social'!C120</f>
        <v>0</v>
      </c>
      <c r="R118" s="20">
        <f>+[1]Trasp!C120</f>
        <v>0</v>
      </c>
      <c r="S118" s="20">
        <f>+'[1]Agua P'!C120</f>
        <v>0</v>
      </c>
      <c r="T118" s="9"/>
      <c r="U118" s="20">
        <f>+'[1]Gastos R33'!C121</f>
        <v>0</v>
      </c>
      <c r="V118" s="1"/>
      <c r="W118" s="1"/>
      <c r="X118" s="20">
        <f t="shared" si="4"/>
        <v>0</v>
      </c>
      <c r="Y118" s="1"/>
    </row>
    <row r="119" spans="1:25" x14ac:dyDescent="0.2">
      <c r="A119" s="25">
        <v>2351</v>
      </c>
      <c r="B119" s="26" t="s">
        <v>87</v>
      </c>
      <c r="C119" s="27">
        <f>SUMIF($M$9:$M$690,A119,$L$9:$L$690)</f>
        <v>0</v>
      </c>
      <c r="D119" s="16"/>
      <c r="E119" s="9"/>
      <c r="L119" s="20">
        <f t="shared" si="3"/>
        <v>0</v>
      </c>
      <c r="M119" s="24" t="s">
        <v>726</v>
      </c>
      <c r="N119" s="4">
        <f>+[1]Adm!C121</f>
        <v>0</v>
      </c>
      <c r="O119" s="4">
        <f>+[1]PresMpal!C121</f>
        <v>0</v>
      </c>
      <c r="P119" s="4">
        <f>+'[1]Pro civil'!C121</f>
        <v>0</v>
      </c>
      <c r="Q119" s="4">
        <f>+'[1]C social'!C121</f>
        <v>0</v>
      </c>
      <c r="R119" s="4">
        <f>+[1]Trasp!C121</f>
        <v>0</v>
      </c>
      <c r="S119" s="4">
        <f>+'[1]Agua P'!C121</f>
        <v>0</v>
      </c>
      <c r="U119" s="4">
        <f>+'[1]Gastos R33'!C122</f>
        <v>0</v>
      </c>
      <c r="X119" s="4">
        <f t="shared" si="4"/>
        <v>0</v>
      </c>
    </row>
    <row r="120" spans="1:25" x14ac:dyDescent="0.2">
      <c r="A120" s="22">
        <v>2360</v>
      </c>
      <c r="B120" s="23" t="s">
        <v>88</v>
      </c>
      <c r="C120" s="15">
        <f>+C121</f>
        <v>0</v>
      </c>
      <c r="D120" s="16"/>
      <c r="E120" s="9"/>
      <c r="L120" s="20">
        <f t="shared" si="3"/>
        <v>0</v>
      </c>
      <c r="M120" s="24" t="s">
        <v>727</v>
      </c>
      <c r="N120" s="20">
        <f>+[1]Adm!C122</f>
        <v>0</v>
      </c>
      <c r="O120" s="20">
        <f>+[1]PresMpal!C122</f>
        <v>0</v>
      </c>
      <c r="P120" s="20">
        <f>+'[1]Pro civil'!C122</f>
        <v>0</v>
      </c>
      <c r="Q120" s="20">
        <f>+'[1]C social'!C122</f>
        <v>0</v>
      </c>
      <c r="R120" s="20">
        <f>+[1]Trasp!C122</f>
        <v>0</v>
      </c>
      <c r="S120" s="20">
        <f>+'[1]Agua P'!C122</f>
        <v>0</v>
      </c>
      <c r="T120" s="9"/>
      <c r="U120" s="20">
        <f>+'[1]Gastos R33'!C123</f>
        <v>0</v>
      </c>
      <c r="V120" s="1"/>
      <c r="W120" s="1"/>
      <c r="X120" s="20">
        <f t="shared" si="4"/>
        <v>0</v>
      </c>
      <c r="Y120" s="1"/>
    </row>
    <row r="121" spans="1:25" x14ac:dyDescent="0.2">
      <c r="A121" s="25">
        <v>2361</v>
      </c>
      <c r="B121" s="26" t="s">
        <v>89</v>
      </c>
      <c r="C121" s="27">
        <f>SUMIF($M$9:$M$690,A121,$L$9:$L$690)</f>
        <v>0</v>
      </c>
      <c r="D121" s="16"/>
      <c r="E121" s="9"/>
      <c r="L121" s="20">
        <f t="shared" si="3"/>
        <v>100000</v>
      </c>
      <c r="M121" s="24" t="s">
        <v>728</v>
      </c>
      <c r="N121" s="4">
        <f>+[1]Adm!C123</f>
        <v>100000</v>
      </c>
      <c r="O121" s="4">
        <f>+[1]PresMpal!C123</f>
        <v>0</v>
      </c>
      <c r="P121" s="4">
        <f>+'[1]Pro civil'!C123</f>
        <v>0</v>
      </c>
      <c r="Q121" s="4">
        <f>+'[1]C social'!C123</f>
        <v>0</v>
      </c>
      <c r="R121" s="4">
        <f>+[1]Trasp!C123</f>
        <v>0</v>
      </c>
      <c r="S121" s="4">
        <f>+'[1]Agua P'!C123</f>
        <v>0</v>
      </c>
      <c r="U121" s="4">
        <f>+'[1]Gastos R33'!C124</f>
        <v>0</v>
      </c>
      <c r="X121" s="4">
        <f t="shared" si="4"/>
        <v>100000</v>
      </c>
    </row>
    <row r="122" spans="1:25" x14ac:dyDescent="0.2">
      <c r="A122" s="22">
        <v>2370</v>
      </c>
      <c r="B122" s="23" t="s">
        <v>90</v>
      </c>
      <c r="C122" s="15">
        <f>+C123</f>
        <v>0</v>
      </c>
      <c r="D122" s="16"/>
      <c r="E122" s="9"/>
      <c r="L122" s="20">
        <f t="shared" si="3"/>
        <v>0</v>
      </c>
      <c r="M122" s="24" t="s">
        <v>729</v>
      </c>
      <c r="N122" s="20">
        <f>+[1]Adm!C124</f>
        <v>0</v>
      </c>
      <c r="O122" s="20">
        <f>+[1]PresMpal!C124</f>
        <v>0</v>
      </c>
      <c r="P122" s="20">
        <f>+'[1]Pro civil'!C124</f>
        <v>0</v>
      </c>
      <c r="Q122" s="20">
        <f>+'[1]C social'!C124</f>
        <v>0</v>
      </c>
      <c r="R122" s="20">
        <f>+[1]Trasp!C124</f>
        <v>0</v>
      </c>
      <c r="S122" s="20">
        <f>+'[1]Agua P'!C124</f>
        <v>0</v>
      </c>
      <c r="T122" s="9"/>
      <c r="U122" s="20">
        <f>+'[1]Gastos R33'!C125</f>
        <v>0</v>
      </c>
      <c r="V122" s="1"/>
      <c r="W122" s="1"/>
      <c r="X122" s="20">
        <f t="shared" si="4"/>
        <v>0</v>
      </c>
      <c r="Y122" s="1"/>
    </row>
    <row r="123" spans="1:25" x14ac:dyDescent="0.2">
      <c r="A123" s="25">
        <v>2371</v>
      </c>
      <c r="B123" s="26" t="s">
        <v>91</v>
      </c>
      <c r="C123" s="27">
        <f>SUMIF($M$9:$M$690,A123,$L$9:$L$690)</f>
        <v>0</v>
      </c>
      <c r="D123" s="16"/>
      <c r="E123" s="9"/>
      <c r="L123" s="20">
        <f t="shared" si="3"/>
        <v>0</v>
      </c>
      <c r="M123" s="24" t="s">
        <v>730</v>
      </c>
      <c r="N123" s="4">
        <f>+[1]Adm!C125</f>
        <v>0</v>
      </c>
      <c r="O123" s="4">
        <f>+[1]PresMpal!C125</f>
        <v>0</v>
      </c>
      <c r="P123" s="4">
        <f>+'[1]Pro civil'!C125</f>
        <v>0</v>
      </c>
      <c r="Q123" s="4">
        <f>+'[1]C social'!C125</f>
        <v>0</v>
      </c>
      <c r="R123" s="4">
        <f>+[1]Trasp!C125</f>
        <v>0</v>
      </c>
      <c r="S123" s="4">
        <f>+'[1]Agua P'!C125</f>
        <v>0</v>
      </c>
      <c r="U123" s="4">
        <f>+'[1]Gastos R33'!C126</f>
        <v>0</v>
      </c>
      <c r="X123" s="4">
        <f t="shared" si="4"/>
        <v>0</v>
      </c>
    </row>
    <row r="124" spans="1:25" x14ac:dyDescent="0.2">
      <c r="A124" s="22">
        <v>2380</v>
      </c>
      <c r="B124" s="23" t="s">
        <v>514</v>
      </c>
      <c r="C124" s="15">
        <f>+C125</f>
        <v>0</v>
      </c>
      <c r="D124" s="16"/>
      <c r="E124" s="9"/>
      <c r="L124" s="20">
        <f t="shared" si="3"/>
        <v>0</v>
      </c>
      <c r="M124" s="24" t="s">
        <v>731</v>
      </c>
      <c r="N124" s="20">
        <f>+[1]Adm!C126</f>
        <v>0</v>
      </c>
      <c r="O124" s="20">
        <f>+[1]PresMpal!C126</f>
        <v>0</v>
      </c>
      <c r="P124" s="20">
        <f>+'[1]Pro civil'!C126</f>
        <v>0</v>
      </c>
      <c r="Q124" s="20">
        <f>+'[1]C social'!C126</f>
        <v>0</v>
      </c>
      <c r="R124" s="20">
        <f>+[1]Trasp!C126</f>
        <v>0</v>
      </c>
      <c r="S124" s="20">
        <f>+'[1]Agua P'!C126</f>
        <v>0</v>
      </c>
      <c r="T124" s="9"/>
      <c r="U124" s="20">
        <f>+'[1]Gastos R33'!C127</f>
        <v>0</v>
      </c>
      <c r="V124" s="1"/>
      <c r="W124" s="1"/>
      <c r="X124" s="20">
        <f t="shared" si="4"/>
        <v>0</v>
      </c>
      <c r="Y124" s="1"/>
    </row>
    <row r="125" spans="1:25" x14ac:dyDescent="0.2">
      <c r="A125" s="25">
        <v>2381</v>
      </c>
      <c r="B125" s="26" t="s">
        <v>555</v>
      </c>
      <c r="C125" s="27">
        <f>SUMIF($M$9:$M$690,A125,$L$9:$L$690)</f>
        <v>0</v>
      </c>
      <c r="D125" s="16"/>
      <c r="E125" s="9"/>
      <c r="L125" s="20">
        <f t="shared" si="3"/>
        <v>0</v>
      </c>
      <c r="M125" s="24" t="s">
        <v>732</v>
      </c>
      <c r="N125" s="4">
        <f>+[1]Adm!C127</f>
        <v>0</v>
      </c>
      <c r="O125" s="4">
        <f>+[1]PresMpal!C127</f>
        <v>0</v>
      </c>
      <c r="P125" s="4">
        <f>+'[1]Pro civil'!C127</f>
        <v>0</v>
      </c>
      <c r="Q125" s="4">
        <f>+'[1]C social'!C127</f>
        <v>0</v>
      </c>
      <c r="R125" s="4">
        <f>+[1]Trasp!C127</f>
        <v>0</v>
      </c>
      <c r="S125" s="4">
        <f>+'[1]Agua P'!C127</f>
        <v>0</v>
      </c>
      <c r="U125" s="4">
        <f>+'[1]Gastos R33'!C128</f>
        <v>0</v>
      </c>
      <c r="X125" s="4">
        <f t="shared" si="4"/>
        <v>0</v>
      </c>
    </row>
    <row r="126" spans="1:25" x14ac:dyDescent="0.2">
      <c r="A126" s="22">
        <v>2390</v>
      </c>
      <c r="B126" s="23" t="s">
        <v>92</v>
      </c>
      <c r="C126" s="15">
        <f>+C127</f>
        <v>0</v>
      </c>
      <c r="D126" s="16"/>
      <c r="E126" s="9"/>
      <c r="L126" s="20">
        <f t="shared" si="3"/>
        <v>0</v>
      </c>
      <c r="M126" s="24" t="s">
        <v>733</v>
      </c>
      <c r="N126" s="20">
        <f>+[1]Adm!C128</f>
        <v>0</v>
      </c>
      <c r="O126" s="20">
        <f>+[1]PresMpal!C128</f>
        <v>0</v>
      </c>
      <c r="P126" s="20">
        <f>+'[1]Pro civil'!C128</f>
        <v>0</v>
      </c>
      <c r="Q126" s="20">
        <f>+'[1]C social'!C128</f>
        <v>0</v>
      </c>
      <c r="R126" s="20">
        <f>+[1]Trasp!C128</f>
        <v>0</v>
      </c>
      <c r="S126" s="20">
        <f>+'[1]Agua P'!C128</f>
        <v>0</v>
      </c>
      <c r="T126" s="9"/>
      <c r="U126" s="20">
        <f>+'[1]Gastos R33'!C129</f>
        <v>0</v>
      </c>
      <c r="V126" s="1"/>
      <c r="W126" s="1"/>
      <c r="X126" s="20">
        <f t="shared" si="4"/>
        <v>0</v>
      </c>
      <c r="Y126" s="1"/>
    </row>
    <row r="127" spans="1:25" x14ac:dyDescent="0.2">
      <c r="A127" s="25">
        <v>2391</v>
      </c>
      <c r="B127" s="26" t="s">
        <v>93</v>
      </c>
      <c r="C127" s="27">
        <f>SUMIF($M$9:$M$690,A127,$L$9:$L$690)</f>
        <v>0</v>
      </c>
      <c r="D127" s="16"/>
      <c r="E127" s="9"/>
      <c r="L127" s="20">
        <f t="shared" si="3"/>
        <v>0</v>
      </c>
      <c r="M127" s="24" t="s">
        <v>734</v>
      </c>
      <c r="N127" s="4">
        <f>+[1]Adm!C129</f>
        <v>0</v>
      </c>
      <c r="O127" s="4">
        <f>+[1]PresMpal!C129</f>
        <v>0</v>
      </c>
      <c r="P127" s="4">
        <f>+'[1]Pro civil'!C129</f>
        <v>0</v>
      </c>
      <c r="Q127" s="4">
        <f>+'[1]C social'!C129</f>
        <v>0</v>
      </c>
      <c r="R127" s="4">
        <f>+[1]Trasp!C129</f>
        <v>0</v>
      </c>
      <c r="S127" s="4">
        <f>+'[1]Agua P'!C129</f>
        <v>0</v>
      </c>
      <c r="U127" s="4">
        <f>+'[1]Gastos R33'!C130</f>
        <v>0</v>
      </c>
      <c r="X127" s="4">
        <f t="shared" si="4"/>
        <v>0</v>
      </c>
    </row>
    <row r="128" spans="1:25" x14ac:dyDescent="0.2">
      <c r="A128" s="13">
        <v>2400</v>
      </c>
      <c r="B128" s="18" t="s">
        <v>94</v>
      </c>
      <c r="C128" s="19">
        <f>+C129+C131+C133+C135+C137+C139+C141+C143+C145</f>
        <v>150000</v>
      </c>
      <c r="D128" s="16"/>
      <c r="E128" s="9"/>
      <c r="L128" s="20">
        <f t="shared" si="3"/>
        <v>0</v>
      </c>
      <c r="M128" s="21" t="s">
        <v>735</v>
      </c>
      <c r="N128" s="20">
        <f>+[1]Adm!C130</f>
        <v>0</v>
      </c>
      <c r="O128" s="20">
        <f>+[1]PresMpal!C130</f>
        <v>0</v>
      </c>
      <c r="P128" s="20">
        <f>+'[1]Pro civil'!C130</f>
        <v>0</v>
      </c>
      <c r="Q128" s="20">
        <f>+'[1]C social'!C130</f>
        <v>0</v>
      </c>
      <c r="R128" s="20">
        <f>+[1]Trasp!C130</f>
        <v>0</v>
      </c>
      <c r="S128" s="20">
        <f>+'[1]Agua P'!C130</f>
        <v>0</v>
      </c>
      <c r="T128" s="9"/>
      <c r="U128" s="20">
        <f>+'[1]Gastos R33'!C131</f>
        <v>0</v>
      </c>
      <c r="V128" s="1"/>
      <c r="W128" s="1"/>
      <c r="X128" s="20">
        <f t="shared" si="4"/>
        <v>0</v>
      </c>
      <c r="Y128" s="1"/>
    </row>
    <row r="129" spans="1:25" x14ac:dyDescent="0.2">
      <c r="A129" s="22">
        <v>2410</v>
      </c>
      <c r="B129" s="23" t="s">
        <v>95</v>
      </c>
      <c r="C129" s="15">
        <f>+C130</f>
        <v>0</v>
      </c>
      <c r="D129" s="16"/>
      <c r="E129" s="9"/>
      <c r="L129" s="20">
        <f t="shared" si="3"/>
        <v>0</v>
      </c>
      <c r="M129" s="24" t="s">
        <v>736</v>
      </c>
      <c r="N129" s="20">
        <f>+[1]Adm!C131</f>
        <v>0</v>
      </c>
      <c r="O129" s="20">
        <f>+[1]PresMpal!C131</f>
        <v>0</v>
      </c>
      <c r="P129" s="20">
        <f>+'[1]Pro civil'!C131</f>
        <v>0</v>
      </c>
      <c r="Q129" s="20">
        <f>+'[1]C social'!C131</f>
        <v>0</v>
      </c>
      <c r="R129" s="20">
        <f>+[1]Trasp!C131</f>
        <v>0</v>
      </c>
      <c r="S129" s="20">
        <f>+'[1]Agua P'!C131</f>
        <v>0</v>
      </c>
      <c r="T129" s="9"/>
      <c r="U129" s="20">
        <f>+'[1]Gastos R33'!C132</f>
        <v>0</v>
      </c>
      <c r="V129" s="1"/>
      <c r="W129" s="1"/>
      <c r="X129" s="20">
        <f t="shared" si="4"/>
        <v>0</v>
      </c>
      <c r="Y129" s="1"/>
    </row>
    <row r="130" spans="1:25" x14ac:dyDescent="0.2">
      <c r="A130" s="25">
        <v>2411</v>
      </c>
      <c r="B130" s="26" t="s">
        <v>96</v>
      </c>
      <c r="C130" s="27">
        <f>SUMIF($M$9:$M$690,A130,$L$9:$L$690)</f>
        <v>0</v>
      </c>
      <c r="D130" s="16"/>
      <c r="E130" s="9"/>
      <c r="L130" s="20">
        <f t="shared" si="3"/>
        <v>0</v>
      </c>
      <c r="M130" s="24" t="s">
        <v>737</v>
      </c>
      <c r="N130" s="4">
        <f>+[1]Adm!C132</f>
        <v>0</v>
      </c>
      <c r="O130" s="4">
        <f>+[1]PresMpal!C132</f>
        <v>0</v>
      </c>
      <c r="P130" s="4">
        <f>+'[1]Pro civil'!C132</f>
        <v>0</v>
      </c>
      <c r="Q130" s="4">
        <f>+'[1]C social'!C132</f>
        <v>0</v>
      </c>
      <c r="R130" s="4">
        <f>+[1]Trasp!C132</f>
        <v>0</v>
      </c>
      <c r="S130" s="4">
        <f>+'[1]Agua P'!C132</f>
        <v>0</v>
      </c>
      <c r="U130" s="4">
        <f>+'[1]Gastos R33'!C133</f>
        <v>0</v>
      </c>
      <c r="X130" s="4">
        <f t="shared" si="4"/>
        <v>0</v>
      </c>
    </row>
    <row r="131" spans="1:25" x14ac:dyDescent="0.2">
      <c r="A131" s="22">
        <v>2420</v>
      </c>
      <c r="B131" s="23" t="s">
        <v>97</v>
      </c>
      <c r="C131" s="15">
        <f>+C132</f>
        <v>50000</v>
      </c>
      <c r="D131" s="16"/>
      <c r="E131" s="9"/>
      <c r="L131" s="20">
        <f t="shared" si="3"/>
        <v>0</v>
      </c>
      <c r="M131" s="24" t="s">
        <v>738</v>
      </c>
      <c r="N131" s="20">
        <f>+[1]Adm!C133</f>
        <v>0</v>
      </c>
      <c r="O131" s="20">
        <f>+[1]PresMpal!C133</f>
        <v>0</v>
      </c>
      <c r="P131" s="20">
        <f>+'[1]Pro civil'!C133</f>
        <v>0</v>
      </c>
      <c r="Q131" s="20">
        <f>+'[1]C social'!C133</f>
        <v>0</v>
      </c>
      <c r="R131" s="20">
        <f>+[1]Trasp!C133</f>
        <v>0</v>
      </c>
      <c r="S131" s="20">
        <f>+'[1]Agua P'!C133</f>
        <v>0</v>
      </c>
      <c r="T131" s="9"/>
      <c r="U131" s="20">
        <f>+'[1]Gastos R33'!C134</f>
        <v>0</v>
      </c>
      <c r="V131" s="1"/>
      <c r="W131" s="1"/>
      <c r="X131" s="20">
        <f t="shared" si="4"/>
        <v>0</v>
      </c>
      <c r="Y131" s="1"/>
    </row>
    <row r="132" spans="1:25" x14ac:dyDescent="0.2">
      <c r="A132" s="25">
        <v>2421</v>
      </c>
      <c r="B132" s="26" t="s">
        <v>98</v>
      </c>
      <c r="C132" s="27">
        <f>SUMIF($M$9:$M$690,A132,$L$9:$L$690)</f>
        <v>50000</v>
      </c>
      <c r="D132" s="16"/>
      <c r="E132" s="9"/>
      <c r="L132" s="20">
        <f t="shared" si="3"/>
        <v>0</v>
      </c>
      <c r="M132" s="24" t="s">
        <v>739</v>
      </c>
      <c r="N132" s="4">
        <f>+[1]Adm!C134</f>
        <v>0</v>
      </c>
      <c r="O132" s="4">
        <f>+[1]PresMpal!C134</f>
        <v>0</v>
      </c>
      <c r="P132" s="4">
        <f>+'[1]Pro civil'!C134</f>
        <v>0</v>
      </c>
      <c r="Q132" s="4">
        <f>+'[1]C social'!C134</f>
        <v>0</v>
      </c>
      <c r="R132" s="4">
        <f>+[1]Trasp!C134</f>
        <v>0</v>
      </c>
      <c r="S132" s="4">
        <f>+'[1]Agua P'!C134</f>
        <v>0</v>
      </c>
      <c r="U132" s="4">
        <f>+'[1]Gastos R33'!C135</f>
        <v>0</v>
      </c>
      <c r="X132" s="4">
        <f t="shared" si="4"/>
        <v>0</v>
      </c>
    </row>
    <row r="133" spans="1:25" x14ac:dyDescent="0.2">
      <c r="A133" s="22">
        <v>2430</v>
      </c>
      <c r="B133" s="23" t="s">
        <v>99</v>
      </c>
      <c r="C133" s="15">
        <f>+C134</f>
        <v>0</v>
      </c>
      <c r="D133" s="16"/>
      <c r="E133" s="9"/>
      <c r="L133" s="20">
        <f t="shared" si="3"/>
        <v>0</v>
      </c>
      <c r="M133" s="24" t="s">
        <v>740</v>
      </c>
      <c r="N133" s="20">
        <f>+[1]Adm!C135</f>
        <v>0</v>
      </c>
      <c r="O133" s="20">
        <f>+[1]PresMpal!C135</f>
        <v>0</v>
      </c>
      <c r="P133" s="20">
        <f>+'[1]Pro civil'!C135</f>
        <v>0</v>
      </c>
      <c r="Q133" s="20">
        <f>+'[1]C social'!C135</f>
        <v>0</v>
      </c>
      <c r="R133" s="20">
        <f>+[1]Trasp!C135</f>
        <v>0</v>
      </c>
      <c r="S133" s="20">
        <f>+'[1]Agua P'!C135</f>
        <v>0</v>
      </c>
      <c r="T133" s="9"/>
      <c r="U133" s="20">
        <f>+'[1]Gastos R33'!C136</f>
        <v>0</v>
      </c>
      <c r="V133" s="1"/>
      <c r="W133" s="1"/>
      <c r="X133" s="20">
        <f t="shared" si="4"/>
        <v>0</v>
      </c>
      <c r="Y133" s="1"/>
    </row>
    <row r="134" spans="1:25" x14ac:dyDescent="0.2">
      <c r="A134" s="25">
        <v>2431</v>
      </c>
      <c r="B134" s="26" t="s">
        <v>100</v>
      </c>
      <c r="C134" s="27">
        <f>SUMIF($M$9:$M$690,A134,$L$9:$L$690)</f>
        <v>0</v>
      </c>
      <c r="D134" s="16"/>
      <c r="E134" s="9"/>
      <c r="L134" s="20">
        <f t="shared" si="3"/>
        <v>0</v>
      </c>
      <c r="M134" s="24" t="s">
        <v>741</v>
      </c>
      <c r="N134" s="4">
        <f>+[1]Adm!C136</f>
        <v>0</v>
      </c>
      <c r="O134" s="4">
        <f>+[1]PresMpal!C136</f>
        <v>0</v>
      </c>
      <c r="P134" s="4">
        <f>+'[1]Pro civil'!C136</f>
        <v>0</v>
      </c>
      <c r="Q134" s="4">
        <f>+'[1]C social'!C136</f>
        <v>0</v>
      </c>
      <c r="R134" s="4">
        <f>+[1]Trasp!C136</f>
        <v>0</v>
      </c>
      <c r="S134" s="4">
        <f>+'[1]Agua P'!C136</f>
        <v>0</v>
      </c>
      <c r="U134" s="4">
        <f>+'[1]Gastos R33'!C137</f>
        <v>0</v>
      </c>
      <c r="X134" s="4">
        <f t="shared" si="4"/>
        <v>0</v>
      </c>
    </row>
    <row r="135" spans="1:25" x14ac:dyDescent="0.2">
      <c r="A135" s="22">
        <v>2440</v>
      </c>
      <c r="B135" s="23" t="s">
        <v>101</v>
      </c>
      <c r="C135" s="15">
        <f>+C136</f>
        <v>0</v>
      </c>
      <c r="D135" s="16"/>
      <c r="E135" s="9"/>
      <c r="L135" s="20">
        <f t="shared" ref="L135:L198" si="5">SUM(N135:W135)</f>
        <v>0</v>
      </c>
      <c r="M135" s="24" t="s">
        <v>742</v>
      </c>
      <c r="N135" s="20">
        <f>+[1]Adm!C137</f>
        <v>0</v>
      </c>
      <c r="O135" s="20">
        <f>+[1]PresMpal!C137</f>
        <v>0</v>
      </c>
      <c r="P135" s="20">
        <f>+'[1]Pro civil'!C137</f>
        <v>0</v>
      </c>
      <c r="Q135" s="20">
        <f>+'[1]C social'!C137</f>
        <v>0</v>
      </c>
      <c r="R135" s="20">
        <f>+[1]Trasp!C137</f>
        <v>0</v>
      </c>
      <c r="S135" s="20">
        <f>+'[1]Agua P'!C137</f>
        <v>0</v>
      </c>
      <c r="T135" s="9"/>
      <c r="U135" s="20">
        <f>+'[1]Gastos R33'!C138</f>
        <v>0</v>
      </c>
      <c r="V135" s="1"/>
      <c r="W135" s="1"/>
      <c r="X135" s="20">
        <f t="shared" si="4"/>
        <v>0</v>
      </c>
      <c r="Y135" s="1"/>
    </row>
    <row r="136" spans="1:25" x14ac:dyDescent="0.2">
      <c r="A136" s="25">
        <v>2441</v>
      </c>
      <c r="B136" s="26" t="s">
        <v>102</v>
      </c>
      <c r="C136" s="27">
        <f>SUMIF($M$9:$M$690,A136,$L$9:$L$690)</f>
        <v>0</v>
      </c>
      <c r="D136" s="16"/>
      <c r="E136" s="9"/>
      <c r="L136" s="20">
        <f t="shared" si="5"/>
        <v>0</v>
      </c>
      <c r="M136" s="24" t="s">
        <v>743</v>
      </c>
      <c r="N136" s="4">
        <f>+[1]Adm!C138</f>
        <v>0</v>
      </c>
      <c r="O136" s="4">
        <f>+[1]PresMpal!C138</f>
        <v>0</v>
      </c>
      <c r="P136" s="4">
        <f>+'[1]Pro civil'!C138</f>
        <v>0</v>
      </c>
      <c r="Q136" s="4">
        <f>+'[1]C social'!C138</f>
        <v>0</v>
      </c>
      <c r="R136" s="4">
        <f>+[1]Trasp!C138</f>
        <v>0</v>
      </c>
      <c r="S136" s="4">
        <f>+'[1]Agua P'!C138</f>
        <v>0</v>
      </c>
      <c r="U136" s="4">
        <f>+'[1]Gastos R33'!C139</f>
        <v>0</v>
      </c>
      <c r="X136" s="4">
        <f t="shared" si="4"/>
        <v>0</v>
      </c>
    </row>
    <row r="137" spans="1:25" x14ac:dyDescent="0.2">
      <c r="A137" s="22">
        <v>2450</v>
      </c>
      <c r="B137" s="23" t="s">
        <v>103</v>
      </c>
      <c r="C137" s="15">
        <f>+C138</f>
        <v>0</v>
      </c>
      <c r="D137" s="16"/>
      <c r="E137" s="9"/>
      <c r="L137" s="20">
        <f t="shared" si="5"/>
        <v>0</v>
      </c>
      <c r="M137" s="24" t="s">
        <v>744</v>
      </c>
      <c r="N137" s="20">
        <f>+[1]Adm!C139</f>
        <v>0</v>
      </c>
      <c r="O137" s="20">
        <f>+[1]PresMpal!C139</f>
        <v>0</v>
      </c>
      <c r="P137" s="20">
        <f>+'[1]Pro civil'!C139</f>
        <v>0</v>
      </c>
      <c r="Q137" s="20">
        <f>+'[1]C social'!C139</f>
        <v>0</v>
      </c>
      <c r="R137" s="20">
        <f>+[1]Trasp!C139</f>
        <v>0</v>
      </c>
      <c r="S137" s="20">
        <f>+'[1]Agua P'!C139</f>
        <v>0</v>
      </c>
      <c r="T137" s="9"/>
      <c r="U137" s="20">
        <f>+'[1]Gastos R33'!C140</f>
        <v>0</v>
      </c>
      <c r="V137" s="1"/>
      <c r="W137" s="1"/>
      <c r="X137" s="20">
        <f t="shared" si="4"/>
        <v>0</v>
      </c>
      <c r="Y137" s="1"/>
    </row>
    <row r="138" spans="1:25" x14ac:dyDescent="0.2">
      <c r="A138" s="25">
        <v>2451</v>
      </c>
      <c r="B138" s="26" t="s">
        <v>104</v>
      </c>
      <c r="C138" s="27">
        <f>SUMIF($M$9:$M$690,A138,$L$9:$L$690)</f>
        <v>0</v>
      </c>
      <c r="D138" s="16"/>
      <c r="E138" s="9"/>
      <c r="L138" s="20">
        <f t="shared" si="5"/>
        <v>0</v>
      </c>
      <c r="M138" s="24" t="s">
        <v>745</v>
      </c>
      <c r="N138" s="4">
        <f>+[1]Adm!C140</f>
        <v>0</v>
      </c>
      <c r="O138" s="4">
        <f>+[1]PresMpal!C140</f>
        <v>0</v>
      </c>
      <c r="P138" s="4">
        <f>+'[1]Pro civil'!C140</f>
        <v>0</v>
      </c>
      <c r="Q138" s="4">
        <f>+'[1]C social'!C140</f>
        <v>0</v>
      </c>
      <c r="R138" s="4">
        <f>+[1]Trasp!C140</f>
        <v>0</v>
      </c>
      <c r="S138" s="4">
        <f>+'[1]Agua P'!C140</f>
        <v>0</v>
      </c>
      <c r="U138" s="4">
        <f>+'[1]Gastos R33'!C141</f>
        <v>0</v>
      </c>
      <c r="X138" s="4">
        <f t="shared" si="4"/>
        <v>0</v>
      </c>
    </row>
    <row r="139" spans="1:25" x14ac:dyDescent="0.2">
      <c r="A139" s="22">
        <v>2460</v>
      </c>
      <c r="B139" s="23" t="s">
        <v>105</v>
      </c>
      <c r="C139" s="15">
        <f>+C140</f>
        <v>100000</v>
      </c>
      <c r="D139" s="16"/>
      <c r="E139" s="9"/>
      <c r="L139" s="20">
        <f t="shared" si="5"/>
        <v>0</v>
      </c>
      <c r="M139" s="24" t="s">
        <v>746</v>
      </c>
      <c r="N139" s="20">
        <f>+[1]Adm!C141</f>
        <v>0</v>
      </c>
      <c r="O139" s="20">
        <f>+[1]PresMpal!C141</f>
        <v>0</v>
      </c>
      <c r="P139" s="20">
        <f>+'[1]Pro civil'!C141</f>
        <v>0</v>
      </c>
      <c r="Q139" s="20">
        <f>+'[1]C social'!C141</f>
        <v>0</v>
      </c>
      <c r="R139" s="20">
        <f>+[1]Trasp!C141</f>
        <v>0</v>
      </c>
      <c r="S139" s="20">
        <f>+'[1]Agua P'!C141</f>
        <v>0</v>
      </c>
      <c r="T139" s="9"/>
      <c r="U139" s="20">
        <f>+'[1]Gastos R33'!C142</f>
        <v>0</v>
      </c>
      <c r="V139" s="1"/>
      <c r="W139" s="1"/>
      <c r="X139" s="20">
        <f t="shared" si="4"/>
        <v>0</v>
      </c>
      <c r="Y139" s="1"/>
    </row>
    <row r="140" spans="1:25" x14ac:dyDescent="0.2">
      <c r="A140" s="25">
        <v>2461</v>
      </c>
      <c r="B140" s="26" t="s">
        <v>106</v>
      </c>
      <c r="C140" s="27">
        <f>SUMIF($M$9:$M$690,A140,$L$9:$L$690)</f>
        <v>100000</v>
      </c>
      <c r="D140" s="16"/>
      <c r="E140" s="9"/>
      <c r="L140" s="20">
        <f t="shared" si="5"/>
        <v>0</v>
      </c>
      <c r="M140" s="24" t="s">
        <v>747</v>
      </c>
      <c r="N140" s="4">
        <f>+[1]Adm!C142</f>
        <v>0</v>
      </c>
      <c r="O140" s="4">
        <f>+[1]PresMpal!C142</f>
        <v>0</v>
      </c>
      <c r="P140" s="4">
        <f>+'[1]Pro civil'!C142</f>
        <v>0</v>
      </c>
      <c r="Q140" s="4">
        <f>+'[1]C social'!C142</f>
        <v>0</v>
      </c>
      <c r="R140" s="4">
        <f>+[1]Trasp!C142</f>
        <v>0</v>
      </c>
      <c r="S140" s="4">
        <f>+'[1]Agua P'!C142</f>
        <v>0</v>
      </c>
      <c r="U140" s="4">
        <f>+'[1]Gastos R33'!C143</f>
        <v>0</v>
      </c>
      <c r="X140" s="4">
        <f t="shared" si="4"/>
        <v>0</v>
      </c>
    </row>
    <row r="141" spans="1:25" x14ac:dyDescent="0.2">
      <c r="A141" s="22">
        <v>2470</v>
      </c>
      <c r="B141" s="23" t="s">
        <v>107</v>
      </c>
      <c r="C141" s="15">
        <f>+C142</f>
        <v>0</v>
      </c>
      <c r="D141" s="16"/>
      <c r="E141" s="9"/>
      <c r="L141" s="20">
        <f t="shared" si="5"/>
        <v>0</v>
      </c>
      <c r="M141" s="24" t="s">
        <v>748</v>
      </c>
      <c r="N141" s="20">
        <f>+[1]Adm!C143</f>
        <v>0</v>
      </c>
      <c r="O141" s="20">
        <f>+[1]PresMpal!C143</f>
        <v>0</v>
      </c>
      <c r="P141" s="20">
        <f>+'[1]Pro civil'!C143</f>
        <v>0</v>
      </c>
      <c r="Q141" s="20">
        <f>+'[1]C social'!C143</f>
        <v>0</v>
      </c>
      <c r="R141" s="20">
        <f>+[1]Trasp!C143</f>
        <v>0</v>
      </c>
      <c r="S141" s="20">
        <f>+'[1]Agua P'!C143</f>
        <v>0</v>
      </c>
      <c r="T141" s="9"/>
      <c r="U141" s="20">
        <f>+'[1]Gastos R33'!C144</f>
        <v>0</v>
      </c>
      <c r="V141" s="1"/>
      <c r="W141" s="1"/>
      <c r="X141" s="20">
        <f t="shared" si="4"/>
        <v>0</v>
      </c>
      <c r="Y141" s="1"/>
    </row>
    <row r="142" spans="1:25" x14ac:dyDescent="0.2">
      <c r="A142" s="25">
        <v>2471</v>
      </c>
      <c r="B142" s="26" t="s">
        <v>108</v>
      </c>
      <c r="C142" s="27">
        <f>SUMIF($M$9:$M$690,A142,$L$9:$L$690)</f>
        <v>0</v>
      </c>
      <c r="D142" s="16"/>
      <c r="E142" s="9"/>
      <c r="L142" s="20">
        <f t="shared" si="5"/>
        <v>0</v>
      </c>
      <c r="M142" s="24" t="s">
        <v>749</v>
      </c>
      <c r="N142" s="4">
        <f>+[1]Adm!C144</f>
        <v>0</v>
      </c>
      <c r="O142" s="4">
        <f>+[1]PresMpal!C144</f>
        <v>0</v>
      </c>
      <c r="P142" s="4">
        <f>+'[1]Pro civil'!C144</f>
        <v>0</v>
      </c>
      <c r="Q142" s="4">
        <f>+'[1]C social'!C144</f>
        <v>0</v>
      </c>
      <c r="R142" s="4">
        <f>+[1]Trasp!C144</f>
        <v>0</v>
      </c>
      <c r="S142" s="4">
        <f>+'[1]Agua P'!C144</f>
        <v>0</v>
      </c>
      <c r="U142" s="4">
        <f>+'[1]Gastos R33'!C145</f>
        <v>0</v>
      </c>
      <c r="X142" s="4">
        <f t="shared" si="4"/>
        <v>0</v>
      </c>
    </row>
    <row r="143" spans="1:25" x14ac:dyDescent="0.2">
      <c r="A143" s="22">
        <v>2480</v>
      </c>
      <c r="B143" s="23" t="s">
        <v>109</v>
      </c>
      <c r="C143" s="15">
        <f>+C144</f>
        <v>0</v>
      </c>
      <c r="D143" s="16"/>
      <c r="E143" s="9"/>
      <c r="L143" s="20">
        <f t="shared" si="5"/>
        <v>0</v>
      </c>
      <c r="M143" s="24" t="s">
        <v>750</v>
      </c>
      <c r="N143" s="20">
        <f>+[1]Adm!C145</f>
        <v>0</v>
      </c>
      <c r="O143" s="20">
        <f>+[1]PresMpal!C145</f>
        <v>0</v>
      </c>
      <c r="P143" s="20">
        <f>+'[1]Pro civil'!C145</f>
        <v>0</v>
      </c>
      <c r="Q143" s="20">
        <f>+'[1]C social'!C145</f>
        <v>0</v>
      </c>
      <c r="R143" s="20">
        <f>+[1]Trasp!C145</f>
        <v>0</v>
      </c>
      <c r="S143" s="20">
        <f>+'[1]Agua P'!C145</f>
        <v>0</v>
      </c>
      <c r="T143" s="9"/>
      <c r="U143" s="20">
        <f>+'[1]Gastos R33'!C146</f>
        <v>0</v>
      </c>
      <c r="V143" s="1"/>
      <c r="W143" s="1"/>
      <c r="X143" s="20">
        <f t="shared" si="4"/>
        <v>0</v>
      </c>
      <c r="Y143" s="1"/>
    </row>
    <row r="144" spans="1:25" x14ac:dyDescent="0.2">
      <c r="A144" s="25">
        <v>2481</v>
      </c>
      <c r="B144" s="26" t="s">
        <v>110</v>
      </c>
      <c r="C144" s="27">
        <f>SUMIF($M$9:$M$690,A144,$L$9:$L$690)</f>
        <v>0</v>
      </c>
      <c r="D144" s="16"/>
      <c r="E144" s="9"/>
      <c r="L144" s="20">
        <f t="shared" si="5"/>
        <v>0</v>
      </c>
      <c r="M144" s="21" t="s">
        <v>751</v>
      </c>
      <c r="N144" s="4">
        <f>+[1]Adm!C146</f>
        <v>0</v>
      </c>
      <c r="O144" s="4">
        <f>+[1]PresMpal!C146</f>
        <v>0</v>
      </c>
      <c r="P144" s="4">
        <f>+'[1]Pro civil'!C146</f>
        <v>0</v>
      </c>
      <c r="Q144" s="4">
        <f>+'[1]C social'!C146</f>
        <v>0</v>
      </c>
      <c r="R144" s="4">
        <f>+[1]Trasp!C146</f>
        <v>0</v>
      </c>
      <c r="S144" s="4">
        <f>+'[1]Agua P'!C146</f>
        <v>0</v>
      </c>
      <c r="U144" s="4">
        <f>+'[1]Gastos R33'!C147</f>
        <v>0</v>
      </c>
      <c r="X144" s="4">
        <f t="shared" si="4"/>
        <v>0</v>
      </c>
    </row>
    <row r="145" spans="1:25" x14ac:dyDescent="0.2">
      <c r="A145" s="22">
        <v>2490</v>
      </c>
      <c r="B145" s="23" t="s">
        <v>111</v>
      </c>
      <c r="C145" s="15">
        <f>+C146</f>
        <v>0</v>
      </c>
      <c r="D145" s="16"/>
      <c r="E145" s="9"/>
      <c r="L145" s="20">
        <f t="shared" si="5"/>
        <v>0</v>
      </c>
      <c r="M145" s="24" t="s">
        <v>752</v>
      </c>
      <c r="N145" s="20">
        <f>+[1]Adm!C147</f>
        <v>0</v>
      </c>
      <c r="O145" s="20">
        <f>+[1]PresMpal!C147</f>
        <v>0</v>
      </c>
      <c r="P145" s="20">
        <f>+'[1]Pro civil'!C147</f>
        <v>0</v>
      </c>
      <c r="Q145" s="20">
        <f>+'[1]C social'!C147</f>
        <v>0</v>
      </c>
      <c r="R145" s="20">
        <f>+[1]Trasp!C147</f>
        <v>0</v>
      </c>
      <c r="S145" s="20">
        <f>+'[1]Agua P'!C147</f>
        <v>0</v>
      </c>
      <c r="T145" s="9"/>
      <c r="U145" s="20">
        <f>+'[1]Gastos R33'!C148</f>
        <v>0</v>
      </c>
      <c r="V145" s="1"/>
      <c r="W145" s="1"/>
      <c r="X145" s="20">
        <f t="shared" si="4"/>
        <v>0</v>
      </c>
      <c r="Y145" s="1"/>
    </row>
    <row r="146" spans="1:25" x14ac:dyDescent="0.2">
      <c r="A146" s="25">
        <v>2491</v>
      </c>
      <c r="B146" s="26" t="s">
        <v>112</v>
      </c>
      <c r="C146" s="27">
        <f>SUMIF($M$9:$M$690,A146,$L$9:$L$690)</f>
        <v>0</v>
      </c>
      <c r="D146" s="16"/>
      <c r="E146" s="9"/>
      <c r="L146" s="20">
        <f t="shared" si="5"/>
        <v>3127908.3</v>
      </c>
      <c r="M146" s="24" t="s">
        <v>753</v>
      </c>
      <c r="N146" s="4">
        <f>+[1]Adm!C148</f>
        <v>1677908.3</v>
      </c>
      <c r="O146" s="4">
        <f>+[1]PresMpal!C148</f>
        <v>0</v>
      </c>
      <c r="P146" s="4">
        <f>+'[1]Pro civil'!C148</f>
        <v>0</v>
      </c>
      <c r="Q146" s="4">
        <f>+'[1]C social'!C148</f>
        <v>0</v>
      </c>
      <c r="R146" s="4">
        <f>+[1]Trasp!C148</f>
        <v>0</v>
      </c>
      <c r="S146" s="4">
        <f>+'[1]Agua P'!C148</f>
        <v>0</v>
      </c>
      <c r="U146" s="4">
        <f>+'[1]Gastos R33'!C149</f>
        <v>1450000</v>
      </c>
      <c r="X146" s="4">
        <f t="shared" si="4"/>
        <v>1677908.3</v>
      </c>
    </row>
    <row r="147" spans="1:25" x14ac:dyDescent="0.2">
      <c r="A147" s="13">
        <v>2500</v>
      </c>
      <c r="B147" s="18" t="s">
        <v>754</v>
      </c>
      <c r="C147" s="19">
        <f>+C148+C150+C152+C155+C157+C159+C161</f>
        <v>0</v>
      </c>
      <c r="D147" s="28"/>
      <c r="E147" s="9"/>
      <c r="L147" s="20">
        <f t="shared" si="5"/>
        <v>0</v>
      </c>
      <c r="M147" s="24" t="s">
        <v>755</v>
      </c>
      <c r="N147" s="20">
        <f>+[1]Adm!C149</f>
        <v>0</v>
      </c>
      <c r="O147" s="20">
        <f>+[1]PresMpal!C149</f>
        <v>0</v>
      </c>
      <c r="P147" s="20">
        <f>+'[1]Pro civil'!C149</f>
        <v>0</v>
      </c>
      <c r="Q147" s="20">
        <f>+'[1]C social'!C149</f>
        <v>0</v>
      </c>
      <c r="R147" s="20">
        <f>+[1]Trasp!C149</f>
        <v>0</v>
      </c>
      <c r="S147" s="20">
        <f>+'[1]Agua P'!C149</f>
        <v>0</v>
      </c>
      <c r="T147" s="9"/>
      <c r="U147" s="20">
        <f>+'[1]Gastos R33'!C150</f>
        <v>0</v>
      </c>
      <c r="V147" s="1"/>
      <c r="W147" s="1"/>
      <c r="X147" s="20">
        <f t="shared" si="4"/>
        <v>0</v>
      </c>
      <c r="Y147" s="1"/>
    </row>
    <row r="148" spans="1:25" x14ac:dyDescent="0.2">
      <c r="A148" s="22">
        <v>2510</v>
      </c>
      <c r="B148" s="23" t="s">
        <v>113</v>
      </c>
      <c r="C148" s="15">
        <f>+C149</f>
        <v>0</v>
      </c>
      <c r="D148" s="16"/>
      <c r="E148" s="9"/>
      <c r="L148" s="20">
        <f t="shared" si="5"/>
        <v>0</v>
      </c>
      <c r="M148" s="24" t="s">
        <v>756</v>
      </c>
      <c r="N148" s="20">
        <f>+[1]Adm!C150</f>
        <v>0</v>
      </c>
      <c r="O148" s="20">
        <f>+[1]PresMpal!C150</f>
        <v>0</v>
      </c>
      <c r="P148" s="20">
        <f>+'[1]Pro civil'!C150</f>
        <v>0</v>
      </c>
      <c r="Q148" s="20">
        <f>+'[1]C social'!C150</f>
        <v>0</v>
      </c>
      <c r="R148" s="20">
        <f>+[1]Trasp!C150</f>
        <v>0</v>
      </c>
      <c r="S148" s="20">
        <f>+'[1]Agua P'!C150</f>
        <v>0</v>
      </c>
      <c r="T148" s="9"/>
      <c r="U148" s="20">
        <f>+'[1]Gastos R33'!C151</f>
        <v>0</v>
      </c>
      <c r="V148" s="1"/>
      <c r="W148" s="1"/>
      <c r="X148" s="20">
        <f t="shared" si="4"/>
        <v>0</v>
      </c>
      <c r="Y148" s="1"/>
    </row>
    <row r="149" spans="1:25" x14ac:dyDescent="0.2">
      <c r="A149" s="25">
        <v>2511</v>
      </c>
      <c r="B149" s="26" t="s">
        <v>114</v>
      </c>
      <c r="C149" s="27">
        <f>SUMIF($M$9:$M$690,A149,$L$9:$L$690)</f>
        <v>0</v>
      </c>
      <c r="D149" s="16"/>
      <c r="E149" s="9"/>
      <c r="L149" s="20">
        <f t="shared" si="5"/>
        <v>0</v>
      </c>
      <c r="M149" s="24" t="s">
        <v>757</v>
      </c>
      <c r="N149" s="4">
        <f>+[1]Adm!C151</f>
        <v>0</v>
      </c>
      <c r="O149" s="4">
        <f>+[1]PresMpal!C151</f>
        <v>0</v>
      </c>
      <c r="P149" s="4">
        <f>+'[1]Pro civil'!C151</f>
        <v>0</v>
      </c>
      <c r="Q149" s="4">
        <f>+'[1]C social'!C151</f>
        <v>0</v>
      </c>
      <c r="R149" s="4">
        <f>+[1]Trasp!C151</f>
        <v>0</v>
      </c>
      <c r="S149" s="4">
        <f>+'[1]Agua P'!C151</f>
        <v>0</v>
      </c>
      <c r="U149" s="4">
        <f>+'[1]Gastos R33'!C152</f>
        <v>0</v>
      </c>
      <c r="X149" s="4">
        <f t="shared" si="4"/>
        <v>0</v>
      </c>
    </row>
    <row r="150" spans="1:25" x14ac:dyDescent="0.2">
      <c r="A150" s="22">
        <v>2520</v>
      </c>
      <c r="B150" s="23" t="s">
        <v>115</v>
      </c>
      <c r="C150" s="15">
        <f>+C151</f>
        <v>0</v>
      </c>
      <c r="D150" s="16"/>
      <c r="E150" s="9"/>
      <c r="L150" s="20">
        <f t="shared" si="5"/>
        <v>0</v>
      </c>
      <c r="M150" s="21" t="s">
        <v>758</v>
      </c>
      <c r="N150" s="20">
        <f>+[1]Adm!C152</f>
        <v>0</v>
      </c>
      <c r="O150" s="20">
        <f>+[1]PresMpal!C152</f>
        <v>0</v>
      </c>
      <c r="P150" s="20">
        <f>+'[1]Pro civil'!C152</f>
        <v>0</v>
      </c>
      <c r="Q150" s="20">
        <f>+'[1]C social'!C152</f>
        <v>0</v>
      </c>
      <c r="R150" s="20">
        <f>+[1]Trasp!C152</f>
        <v>0</v>
      </c>
      <c r="S150" s="20">
        <f>+'[1]Agua P'!C152</f>
        <v>0</v>
      </c>
      <c r="T150" s="9"/>
      <c r="U150" s="20">
        <f>+'[1]Gastos R33'!C153</f>
        <v>0</v>
      </c>
      <c r="V150" s="1"/>
      <c r="W150" s="1"/>
      <c r="X150" s="20">
        <f t="shared" si="4"/>
        <v>0</v>
      </c>
      <c r="Y150" s="1"/>
    </row>
    <row r="151" spans="1:25" x14ac:dyDescent="0.2">
      <c r="A151" s="25">
        <v>2521</v>
      </c>
      <c r="B151" s="26" t="s">
        <v>116</v>
      </c>
      <c r="C151" s="27">
        <f>SUMIF($M$9:$M$690,A151,$L$9:$L$690)</f>
        <v>0</v>
      </c>
      <c r="D151" s="16"/>
      <c r="E151" s="9"/>
      <c r="L151" s="20">
        <f t="shared" si="5"/>
        <v>0</v>
      </c>
      <c r="M151" s="24" t="s">
        <v>759</v>
      </c>
      <c r="N151" s="4">
        <f>+[1]Adm!C153</f>
        <v>0</v>
      </c>
      <c r="O151" s="4">
        <f>+[1]PresMpal!C153</f>
        <v>0</v>
      </c>
      <c r="P151" s="4">
        <f>+'[1]Pro civil'!C153</f>
        <v>0</v>
      </c>
      <c r="Q151" s="4">
        <f>+'[1]C social'!C153</f>
        <v>0</v>
      </c>
      <c r="R151" s="4">
        <f>+[1]Trasp!C153</f>
        <v>0</v>
      </c>
      <c r="S151" s="4">
        <f>+'[1]Agua P'!C153</f>
        <v>0</v>
      </c>
      <c r="U151" s="4">
        <f>+'[1]Gastos R33'!C154</f>
        <v>0</v>
      </c>
      <c r="X151" s="4">
        <f t="shared" si="4"/>
        <v>0</v>
      </c>
    </row>
    <row r="152" spans="1:25" x14ac:dyDescent="0.2">
      <c r="A152" s="22">
        <v>2530</v>
      </c>
      <c r="B152" s="23" t="s">
        <v>117</v>
      </c>
      <c r="C152" s="15">
        <f>+C153+C154</f>
        <v>0</v>
      </c>
      <c r="D152" s="16"/>
      <c r="E152" s="9"/>
      <c r="L152" s="20">
        <f t="shared" si="5"/>
        <v>400000</v>
      </c>
      <c r="M152" s="24" t="s">
        <v>760</v>
      </c>
      <c r="N152" s="20">
        <f>+[1]Adm!C154</f>
        <v>100000</v>
      </c>
      <c r="O152" s="20">
        <f>+[1]PresMpal!C154</f>
        <v>0</v>
      </c>
      <c r="P152" s="20">
        <f>+'[1]Pro civil'!C154</f>
        <v>0</v>
      </c>
      <c r="Q152" s="20">
        <f>+'[1]C social'!C154</f>
        <v>0</v>
      </c>
      <c r="R152" s="20">
        <f>+[1]Trasp!C154</f>
        <v>0</v>
      </c>
      <c r="S152" s="20">
        <f>+'[1]Agua P'!C154</f>
        <v>0</v>
      </c>
      <c r="T152" s="9"/>
      <c r="U152" s="20">
        <f>+'[1]Gastos R33'!C155</f>
        <v>300000</v>
      </c>
      <c r="V152" s="1"/>
      <c r="W152" s="1"/>
      <c r="X152" s="20">
        <f t="shared" si="4"/>
        <v>100000</v>
      </c>
      <c r="Y152" s="1"/>
    </row>
    <row r="153" spans="1:25" x14ac:dyDescent="0.2">
      <c r="A153" s="25">
        <v>2531</v>
      </c>
      <c r="B153" s="26" t="s">
        <v>118</v>
      </c>
      <c r="C153" s="27">
        <f>SUMIF($M$9:$M$690,A153,$L$9:$L$690)</f>
        <v>0</v>
      </c>
      <c r="D153" s="16"/>
      <c r="E153" s="9"/>
      <c r="L153" s="20">
        <f t="shared" si="5"/>
        <v>0</v>
      </c>
      <c r="M153" s="24" t="s">
        <v>761</v>
      </c>
      <c r="N153" s="4">
        <f>+[1]Adm!C155</f>
        <v>0</v>
      </c>
      <c r="O153" s="4">
        <f>+[1]PresMpal!C155</f>
        <v>0</v>
      </c>
      <c r="P153" s="4">
        <f>+'[1]Pro civil'!C155</f>
        <v>0</v>
      </c>
      <c r="Q153" s="4">
        <f>+'[1]C social'!C155</f>
        <v>0</v>
      </c>
      <c r="R153" s="4">
        <f>+[1]Trasp!C155</f>
        <v>0</v>
      </c>
      <c r="S153" s="4">
        <f>+'[1]Agua P'!C155</f>
        <v>0</v>
      </c>
      <c r="U153" s="4">
        <f>+'[1]Gastos R33'!C156</f>
        <v>0</v>
      </c>
      <c r="X153" s="4">
        <f t="shared" si="4"/>
        <v>0</v>
      </c>
    </row>
    <row r="154" spans="1:25" x14ac:dyDescent="0.2">
      <c r="A154" s="25">
        <v>2532</v>
      </c>
      <c r="B154" s="26" t="s">
        <v>119</v>
      </c>
      <c r="C154" s="27">
        <f>SUMIF($M$9:$M$690,A154,$L$9:$L$690)</f>
        <v>0</v>
      </c>
      <c r="D154" s="16"/>
      <c r="E154" s="9"/>
      <c r="L154" s="20">
        <f t="shared" si="5"/>
        <v>0</v>
      </c>
      <c r="M154" s="24" t="s">
        <v>762</v>
      </c>
      <c r="N154" s="4">
        <f>+[1]Adm!C156</f>
        <v>0</v>
      </c>
      <c r="O154" s="4">
        <f>+[1]PresMpal!C156</f>
        <v>0</v>
      </c>
      <c r="P154" s="4">
        <f>+'[1]Pro civil'!C156</f>
        <v>0</v>
      </c>
      <c r="Q154" s="4">
        <f>+'[1]C social'!C156</f>
        <v>0</v>
      </c>
      <c r="R154" s="4">
        <f>+[1]Trasp!C156</f>
        <v>0</v>
      </c>
      <c r="S154" s="4">
        <f>+'[1]Agua P'!C156</f>
        <v>0</v>
      </c>
      <c r="U154" s="4">
        <f>+'[1]Gastos R33'!C157</f>
        <v>0</v>
      </c>
      <c r="X154" s="4">
        <f t="shared" si="4"/>
        <v>0</v>
      </c>
    </row>
    <row r="155" spans="1:25" x14ac:dyDescent="0.2">
      <c r="A155" s="22">
        <v>2540</v>
      </c>
      <c r="B155" s="23" t="s">
        <v>120</v>
      </c>
      <c r="C155" s="15">
        <f>+C156</f>
        <v>0</v>
      </c>
      <c r="D155" s="16"/>
      <c r="E155" s="9"/>
      <c r="L155" s="20">
        <f t="shared" si="5"/>
        <v>0</v>
      </c>
      <c r="M155" s="24" t="s">
        <v>763</v>
      </c>
      <c r="N155" s="20">
        <f>+[1]Adm!C157</f>
        <v>0</v>
      </c>
      <c r="O155" s="20">
        <f>+[1]PresMpal!C157</f>
        <v>0</v>
      </c>
      <c r="P155" s="20">
        <f>+'[1]Pro civil'!C157</f>
        <v>0</v>
      </c>
      <c r="Q155" s="20">
        <f>+'[1]C social'!C157</f>
        <v>0</v>
      </c>
      <c r="R155" s="20">
        <f>+[1]Trasp!C157</f>
        <v>0</v>
      </c>
      <c r="S155" s="20">
        <f>+'[1]Agua P'!C157</f>
        <v>0</v>
      </c>
      <c r="T155" s="9"/>
      <c r="U155" s="20">
        <f>+'[1]Gastos R33'!C158</f>
        <v>0</v>
      </c>
      <c r="V155" s="1"/>
      <c r="W155" s="1"/>
      <c r="X155" s="20">
        <f t="shared" si="4"/>
        <v>0</v>
      </c>
      <c r="Y155" s="1"/>
    </row>
    <row r="156" spans="1:25" x14ac:dyDescent="0.2">
      <c r="A156" s="25">
        <v>2541</v>
      </c>
      <c r="B156" s="26" t="s">
        <v>121</v>
      </c>
      <c r="C156" s="27">
        <f>SUMIF($M$9:$M$690,A156,$L$9:$L$690)</f>
        <v>0</v>
      </c>
      <c r="D156" s="16"/>
      <c r="E156" s="9"/>
      <c r="L156" s="20">
        <f t="shared" si="5"/>
        <v>600000</v>
      </c>
      <c r="M156" s="24" t="s">
        <v>764</v>
      </c>
      <c r="N156" s="4">
        <f>+[1]Adm!C158</f>
        <v>100000</v>
      </c>
      <c r="O156" s="4">
        <f>+[1]PresMpal!C158</f>
        <v>0</v>
      </c>
      <c r="P156" s="4">
        <f>+'[1]Pro civil'!C158</f>
        <v>0</v>
      </c>
      <c r="Q156" s="4">
        <f>+'[1]C social'!C158</f>
        <v>0</v>
      </c>
      <c r="R156" s="4">
        <f>+[1]Trasp!C158</f>
        <v>0</v>
      </c>
      <c r="S156" s="4">
        <f>+'[1]Agua P'!C158</f>
        <v>0</v>
      </c>
      <c r="U156" s="4">
        <f>+'[1]Gastos R33'!C159</f>
        <v>500000</v>
      </c>
      <c r="X156" s="4">
        <f t="shared" si="4"/>
        <v>100000</v>
      </c>
    </row>
    <row r="157" spans="1:25" x14ac:dyDescent="0.2">
      <c r="A157" s="22">
        <v>2550</v>
      </c>
      <c r="B157" s="23" t="s">
        <v>765</v>
      </c>
      <c r="C157" s="15">
        <f>+C158</f>
        <v>0</v>
      </c>
      <c r="D157" s="16"/>
      <c r="E157" s="9"/>
      <c r="L157" s="20">
        <f t="shared" si="5"/>
        <v>0</v>
      </c>
      <c r="M157" s="24" t="s">
        <v>766</v>
      </c>
      <c r="N157" s="20">
        <f>+[1]Adm!C159</f>
        <v>0</v>
      </c>
      <c r="O157" s="20">
        <f>+[1]PresMpal!C159</f>
        <v>0</v>
      </c>
      <c r="P157" s="20">
        <f>+'[1]Pro civil'!C159</f>
        <v>0</v>
      </c>
      <c r="Q157" s="20">
        <f>+'[1]C social'!C159</f>
        <v>0</v>
      </c>
      <c r="R157" s="20">
        <f>+[1]Trasp!C159</f>
        <v>0</v>
      </c>
      <c r="S157" s="20">
        <f>+'[1]Agua P'!C159</f>
        <v>0</v>
      </c>
      <c r="T157" s="9"/>
      <c r="U157" s="20">
        <f>+'[1]Gastos R33'!C160</f>
        <v>0</v>
      </c>
      <c r="V157" s="1"/>
      <c r="W157" s="1"/>
      <c r="X157" s="20">
        <f t="shared" si="4"/>
        <v>0</v>
      </c>
      <c r="Y157" s="1"/>
    </row>
    <row r="158" spans="1:25" x14ac:dyDescent="0.2">
      <c r="A158" s="25">
        <v>2551</v>
      </c>
      <c r="B158" s="26" t="s">
        <v>122</v>
      </c>
      <c r="C158" s="27">
        <f>SUMIF($M$9:$M$690,A158,$L$9:$L$690)</f>
        <v>0</v>
      </c>
      <c r="D158" s="16"/>
      <c r="E158" s="9"/>
      <c r="L158" s="20">
        <f t="shared" si="5"/>
        <v>0</v>
      </c>
      <c r="M158" s="24" t="s">
        <v>767</v>
      </c>
      <c r="N158" s="4">
        <f>+[1]Adm!C160</f>
        <v>0</v>
      </c>
      <c r="O158" s="4">
        <f>+[1]PresMpal!C160</f>
        <v>0</v>
      </c>
      <c r="P158" s="4">
        <f>+'[1]Pro civil'!C160</f>
        <v>0</v>
      </c>
      <c r="Q158" s="4">
        <f>+'[1]C social'!C160</f>
        <v>0</v>
      </c>
      <c r="R158" s="4">
        <f>+[1]Trasp!C160</f>
        <v>0</v>
      </c>
      <c r="S158" s="4">
        <f>+'[1]Agua P'!C160</f>
        <v>0</v>
      </c>
      <c r="U158" s="4">
        <f>+'[1]Gastos R33'!C161</f>
        <v>0</v>
      </c>
      <c r="X158" s="4">
        <f t="shared" si="4"/>
        <v>0</v>
      </c>
    </row>
    <row r="159" spans="1:25" x14ac:dyDescent="0.2">
      <c r="A159" s="22">
        <v>2560</v>
      </c>
      <c r="B159" s="23" t="s">
        <v>123</v>
      </c>
      <c r="C159" s="15">
        <f>+C160</f>
        <v>0</v>
      </c>
      <c r="D159" s="16"/>
      <c r="E159" s="9"/>
      <c r="L159" s="20">
        <f t="shared" si="5"/>
        <v>0</v>
      </c>
      <c r="M159" s="24" t="s">
        <v>768</v>
      </c>
      <c r="N159" s="20">
        <f>+[1]Adm!C161</f>
        <v>0</v>
      </c>
      <c r="O159" s="20">
        <f>+[1]PresMpal!C161</f>
        <v>0</v>
      </c>
      <c r="P159" s="20">
        <f>+'[1]Pro civil'!C161</f>
        <v>0</v>
      </c>
      <c r="Q159" s="20">
        <f>+'[1]C social'!C161</f>
        <v>0</v>
      </c>
      <c r="R159" s="20">
        <f>+[1]Trasp!C161</f>
        <v>0</v>
      </c>
      <c r="S159" s="20">
        <f>+'[1]Agua P'!C161</f>
        <v>0</v>
      </c>
      <c r="T159" s="9"/>
      <c r="U159" s="20">
        <f>+'[1]Gastos R33'!C162</f>
        <v>0</v>
      </c>
      <c r="V159" s="1"/>
      <c r="W159" s="1"/>
      <c r="X159" s="20">
        <f t="shared" si="4"/>
        <v>0</v>
      </c>
      <c r="Y159" s="1"/>
    </row>
    <row r="160" spans="1:25" x14ac:dyDescent="0.2">
      <c r="A160" s="25">
        <v>2561</v>
      </c>
      <c r="B160" s="26" t="s">
        <v>124</v>
      </c>
      <c r="C160" s="27">
        <f>SUMIF($M$9:$M$690,A160,$L$9:$L$690)</f>
        <v>0</v>
      </c>
      <c r="D160" s="16"/>
      <c r="E160" s="9"/>
      <c r="L160" s="20">
        <f t="shared" si="5"/>
        <v>0</v>
      </c>
      <c r="M160" s="24" t="s">
        <v>769</v>
      </c>
      <c r="N160" s="4">
        <f>+[1]Adm!C162</f>
        <v>0</v>
      </c>
      <c r="O160" s="4">
        <f>+[1]PresMpal!C162</f>
        <v>0</v>
      </c>
      <c r="P160" s="4">
        <f>+'[1]Pro civil'!C162</f>
        <v>0</v>
      </c>
      <c r="Q160" s="4">
        <f>+'[1]C social'!C162</f>
        <v>0</v>
      </c>
      <c r="R160" s="4">
        <f>+[1]Trasp!C162</f>
        <v>0</v>
      </c>
      <c r="S160" s="4">
        <f>+'[1]Agua P'!C162</f>
        <v>0</v>
      </c>
      <c r="U160" s="4">
        <f>+'[1]Gastos R33'!C163</f>
        <v>0</v>
      </c>
      <c r="X160" s="4">
        <f t="shared" si="4"/>
        <v>0</v>
      </c>
    </row>
    <row r="161" spans="1:25" x14ac:dyDescent="0.2">
      <c r="A161" s="22">
        <v>2590</v>
      </c>
      <c r="B161" s="23" t="s">
        <v>125</v>
      </c>
      <c r="C161" s="15">
        <f>+C162</f>
        <v>0</v>
      </c>
      <c r="D161" s="16"/>
      <c r="E161" s="9"/>
      <c r="L161" s="20">
        <f t="shared" si="5"/>
        <v>0</v>
      </c>
      <c r="M161" s="21" t="s">
        <v>770</v>
      </c>
      <c r="N161" s="20">
        <f>+[1]Adm!C163</f>
        <v>0</v>
      </c>
      <c r="O161" s="20">
        <f>+[1]PresMpal!C163</f>
        <v>0</v>
      </c>
      <c r="P161" s="20">
        <f>+'[1]Pro civil'!C163</f>
        <v>0</v>
      </c>
      <c r="Q161" s="20">
        <f>+'[1]C social'!C163</f>
        <v>0</v>
      </c>
      <c r="R161" s="20">
        <f>+[1]Trasp!C163</f>
        <v>0</v>
      </c>
      <c r="S161" s="20">
        <f>+'[1]Agua P'!C163</f>
        <v>0</v>
      </c>
      <c r="T161" s="9"/>
      <c r="U161" s="20">
        <f>+'[1]Gastos R33'!C164</f>
        <v>0</v>
      </c>
      <c r="V161" s="1"/>
      <c r="W161" s="1"/>
      <c r="X161" s="20">
        <f t="shared" si="4"/>
        <v>0</v>
      </c>
      <c r="Y161" s="1"/>
    </row>
    <row r="162" spans="1:25" x14ac:dyDescent="0.2">
      <c r="A162" s="25">
        <v>2591</v>
      </c>
      <c r="B162" s="26" t="s">
        <v>126</v>
      </c>
      <c r="C162" s="27">
        <f>SUMIF($M$9:$M$690,A162,$L$9:$L$690)</f>
        <v>0</v>
      </c>
      <c r="D162" s="16"/>
      <c r="E162" s="9"/>
      <c r="L162" s="20">
        <f t="shared" si="5"/>
        <v>0</v>
      </c>
      <c r="M162" s="24" t="s">
        <v>771</v>
      </c>
      <c r="N162" s="4">
        <f>+[1]Adm!C164</f>
        <v>0</v>
      </c>
      <c r="O162" s="4">
        <f>+[1]PresMpal!C164</f>
        <v>0</v>
      </c>
      <c r="P162" s="4">
        <f>+'[1]Pro civil'!C164</f>
        <v>0</v>
      </c>
      <c r="Q162" s="4">
        <f>+'[1]C social'!C164</f>
        <v>0</v>
      </c>
      <c r="R162" s="4">
        <f>+[1]Trasp!C164</f>
        <v>0</v>
      </c>
      <c r="S162" s="4">
        <f>+'[1]Agua P'!C164</f>
        <v>0</v>
      </c>
      <c r="U162" s="4">
        <f>+'[1]Gastos R33'!C165</f>
        <v>0</v>
      </c>
      <c r="X162" s="4">
        <f t="shared" si="4"/>
        <v>0</v>
      </c>
    </row>
    <row r="163" spans="1:25" x14ac:dyDescent="0.2">
      <c r="A163" s="13">
        <v>2600</v>
      </c>
      <c r="B163" s="18" t="s">
        <v>127</v>
      </c>
      <c r="C163" s="19">
        <f>+C164+C167</f>
        <v>3127908.3</v>
      </c>
      <c r="D163" s="16"/>
      <c r="E163" s="9"/>
      <c r="L163" s="20">
        <f t="shared" si="5"/>
        <v>0</v>
      </c>
      <c r="M163" s="24" t="s">
        <v>772</v>
      </c>
      <c r="N163" s="20">
        <f>+[1]Adm!C165</f>
        <v>0</v>
      </c>
      <c r="O163" s="20">
        <f>+[1]PresMpal!C165</f>
        <v>0</v>
      </c>
      <c r="P163" s="20">
        <f>+'[1]Pro civil'!C165</f>
        <v>0</v>
      </c>
      <c r="Q163" s="20">
        <f>+'[1]C social'!C165</f>
        <v>0</v>
      </c>
      <c r="R163" s="20">
        <f>+[1]Trasp!C165</f>
        <v>0</v>
      </c>
      <c r="S163" s="20">
        <f>+'[1]Agua P'!C165</f>
        <v>0</v>
      </c>
      <c r="T163" s="9"/>
      <c r="U163" s="20">
        <f>+'[1]Gastos R33'!C166</f>
        <v>0</v>
      </c>
      <c r="V163" s="1"/>
      <c r="W163" s="1"/>
      <c r="X163" s="20">
        <f t="shared" si="4"/>
        <v>0</v>
      </c>
      <c r="Y163" s="1"/>
    </row>
    <row r="164" spans="1:25" x14ac:dyDescent="0.2">
      <c r="A164" s="22">
        <v>2610</v>
      </c>
      <c r="B164" s="23" t="s">
        <v>127</v>
      </c>
      <c r="C164" s="15">
        <f>+C165+C166</f>
        <v>3127908.3</v>
      </c>
      <c r="D164" s="16"/>
      <c r="E164" s="9"/>
      <c r="L164" s="20">
        <f t="shared" si="5"/>
        <v>0</v>
      </c>
      <c r="M164" s="24" t="s">
        <v>773</v>
      </c>
      <c r="N164" s="20">
        <f>+[1]Adm!C166</f>
        <v>0</v>
      </c>
      <c r="O164" s="20">
        <f>+[1]PresMpal!C166</f>
        <v>0</v>
      </c>
      <c r="P164" s="20">
        <f>+'[1]Pro civil'!C166</f>
        <v>0</v>
      </c>
      <c r="Q164" s="20">
        <f>+'[1]C social'!C166</f>
        <v>0</v>
      </c>
      <c r="R164" s="20">
        <f>+[1]Trasp!C166</f>
        <v>0</v>
      </c>
      <c r="S164" s="20">
        <f>+'[1]Agua P'!C166</f>
        <v>0</v>
      </c>
      <c r="T164" s="9"/>
      <c r="U164" s="20">
        <f>+'[1]Gastos R33'!C167</f>
        <v>0</v>
      </c>
      <c r="V164" s="1"/>
      <c r="W164" s="1"/>
      <c r="X164" s="20">
        <f t="shared" si="4"/>
        <v>0</v>
      </c>
      <c r="Y164" s="1"/>
    </row>
    <row r="165" spans="1:25" x14ac:dyDescent="0.2">
      <c r="A165" s="25">
        <v>2611</v>
      </c>
      <c r="B165" s="26" t="s">
        <v>128</v>
      </c>
      <c r="C165" s="27">
        <f>SUMIF($M$9:$M$690,A165,$L$9:$L$690)</f>
        <v>3127908.3</v>
      </c>
      <c r="D165" s="16"/>
      <c r="E165" s="9"/>
      <c r="L165" s="20">
        <f t="shared" si="5"/>
        <v>300000</v>
      </c>
      <c r="M165" s="24" t="s">
        <v>774</v>
      </c>
      <c r="N165" s="4">
        <f>+[1]Adm!C167</f>
        <v>0</v>
      </c>
      <c r="O165" s="4">
        <f>+[1]PresMpal!C167</f>
        <v>0</v>
      </c>
      <c r="P165" s="4">
        <f>+'[1]Pro civil'!C167</f>
        <v>0</v>
      </c>
      <c r="Q165" s="4">
        <f>+'[1]C social'!C167</f>
        <v>0</v>
      </c>
      <c r="R165" s="4">
        <f>+[1]Trasp!C167</f>
        <v>0</v>
      </c>
      <c r="S165" s="4">
        <f>+'[1]Agua P'!C167</f>
        <v>0</v>
      </c>
      <c r="U165" s="4">
        <f>+'[1]Gastos R33'!C168</f>
        <v>300000</v>
      </c>
      <c r="X165" s="4">
        <f t="shared" si="4"/>
        <v>0</v>
      </c>
    </row>
    <row r="166" spans="1:25" x14ac:dyDescent="0.2">
      <c r="A166" s="25">
        <v>2612</v>
      </c>
      <c r="B166" s="26" t="s">
        <v>129</v>
      </c>
      <c r="C166" s="27">
        <f>SUMIF($M$9:$M$690,A166,$L$9:$L$690)</f>
        <v>0</v>
      </c>
      <c r="D166" s="16"/>
      <c r="E166" s="9"/>
      <c r="L166" s="20">
        <f t="shared" si="5"/>
        <v>0</v>
      </c>
      <c r="M166" s="24" t="s">
        <v>775</v>
      </c>
      <c r="N166" s="4">
        <f>+[1]Adm!C168</f>
        <v>0</v>
      </c>
      <c r="O166" s="4">
        <f>+[1]PresMpal!C168</f>
        <v>0</v>
      </c>
      <c r="P166" s="4">
        <f>+'[1]Pro civil'!C168</f>
        <v>0</v>
      </c>
      <c r="Q166" s="4">
        <f>+'[1]C social'!C168</f>
        <v>0</v>
      </c>
      <c r="R166" s="4">
        <f>+[1]Trasp!C168</f>
        <v>0</v>
      </c>
      <c r="S166" s="4">
        <f>+'[1]Agua P'!C168</f>
        <v>0</v>
      </c>
      <c r="U166" s="4">
        <f>+'[1]Gastos R33'!C169</f>
        <v>0</v>
      </c>
      <c r="X166" s="4">
        <f t="shared" si="4"/>
        <v>0</v>
      </c>
    </row>
    <row r="167" spans="1:25" x14ac:dyDescent="0.2">
      <c r="A167" s="22">
        <v>2620</v>
      </c>
      <c r="B167" s="23" t="s">
        <v>130</v>
      </c>
      <c r="C167" s="15">
        <f>+C168</f>
        <v>0</v>
      </c>
      <c r="D167" s="16"/>
      <c r="E167" s="9"/>
      <c r="L167" s="20">
        <f t="shared" si="5"/>
        <v>0</v>
      </c>
      <c r="M167" s="24" t="s">
        <v>776</v>
      </c>
      <c r="N167" s="20">
        <f>+[1]Adm!C169</f>
        <v>0</v>
      </c>
      <c r="O167" s="20">
        <f>+[1]PresMpal!C169</f>
        <v>0</v>
      </c>
      <c r="P167" s="20">
        <f>+'[1]Pro civil'!C169</f>
        <v>0</v>
      </c>
      <c r="Q167" s="20">
        <f>+'[1]C social'!C169</f>
        <v>0</v>
      </c>
      <c r="R167" s="20">
        <f>+[1]Trasp!C169</f>
        <v>0</v>
      </c>
      <c r="S167" s="20">
        <f>+'[1]Agua P'!C169</f>
        <v>0</v>
      </c>
      <c r="T167" s="9"/>
      <c r="U167" s="20">
        <f>+'[1]Gastos R33'!C170</f>
        <v>0</v>
      </c>
      <c r="V167" s="1"/>
      <c r="W167" s="1"/>
      <c r="X167" s="20">
        <f t="shared" si="4"/>
        <v>0</v>
      </c>
      <c r="Y167" s="1"/>
    </row>
    <row r="168" spans="1:25" x14ac:dyDescent="0.2">
      <c r="A168" s="25">
        <v>2621</v>
      </c>
      <c r="B168" s="26" t="s">
        <v>131</v>
      </c>
      <c r="C168" s="27">
        <f>SUMIF($M$9:$M$690,A168,$L$9:$L$690)</f>
        <v>0</v>
      </c>
      <c r="D168" s="16"/>
      <c r="E168" s="9"/>
      <c r="L168" s="20">
        <f t="shared" si="5"/>
        <v>0</v>
      </c>
      <c r="M168" s="21" t="s">
        <v>777</v>
      </c>
      <c r="N168" s="4">
        <f>+[1]Adm!C170</f>
        <v>0</v>
      </c>
      <c r="O168" s="4">
        <f>+[1]PresMpal!C170</f>
        <v>0</v>
      </c>
      <c r="P168" s="4">
        <f>+'[1]Pro civil'!C170</f>
        <v>0</v>
      </c>
      <c r="Q168" s="4">
        <f>+'[1]C social'!C170</f>
        <v>0</v>
      </c>
      <c r="R168" s="4">
        <f>+[1]Trasp!C170</f>
        <v>0</v>
      </c>
      <c r="S168" s="4">
        <f>+'[1]Agua P'!C170</f>
        <v>0</v>
      </c>
      <c r="U168" s="4">
        <f>+'[1]Gastos R33'!C171</f>
        <v>0</v>
      </c>
      <c r="X168" s="4">
        <f t="shared" ref="X168:X231" si="6">+N168-O168-P168-Q168-R168-S168</f>
        <v>0</v>
      </c>
    </row>
    <row r="169" spans="1:25" x14ac:dyDescent="0.2">
      <c r="A169" s="13">
        <v>2700</v>
      </c>
      <c r="B169" s="18" t="s">
        <v>778</v>
      </c>
      <c r="C169" s="19">
        <f>+C170+C172+C174+C176+C178</f>
        <v>1000000</v>
      </c>
      <c r="D169" s="16"/>
      <c r="E169" s="9"/>
      <c r="L169" s="20">
        <f t="shared" si="5"/>
        <v>0</v>
      </c>
      <c r="M169" s="24" t="s">
        <v>779</v>
      </c>
      <c r="N169" s="20">
        <f>+[1]Adm!C171</f>
        <v>0</v>
      </c>
      <c r="O169" s="20">
        <f>+[1]PresMpal!C171</f>
        <v>0</v>
      </c>
      <c r="P169" s="20">
        <f>+'[1]Pro civil'!C171</f>
        <v>0</v>
      </c>
      <c r="Q169" s="20">
        <f>+'[1]C social'!C171</f>
        <v>0</v>
      </c>
      <c r="R169" s="20">
        <f>+[1]Trasp!C171</f>
        <v>0</v>
      </c>
      <c r="S169" s="20">
        <f>+'[1]Agua P'!C171</f>
        <v>0</v>
      </c>
      <c r="T169" s="9"/>
      <c r="U169" s="20">
        <f>+'[1]Gastos R33'!C172</f>
        <v>0</v>
      </c>
      <c r="V169" s="1"/>
      <c r="W169" s="1"/>
      <c r="X169" s="20">
        <f t="shared" si="6"/>
        <v>0</v>
      </c>
      <c r="Y169" s="1"/>
    </row>
    <row r="170" spans="1:25" x14ac:dyDescent="0.2">
      <c r="A170" s="22">
        <v>2710</v>
      </c>
      <c r="B170" s="23" t="s">
        <v>132</v>
      </c>
      <c r="C170" s="15">
        <f>+C171</f>
        <v>400000</v>
      </c>
      <c r="D170" s="16"/>
      <c r="E170" s="9"/>
      <c r="L170" s="20">
        <f t="shared" si="5"/>
        <v>50000</v>
      </c>
      <c r="M170" s="24" t="s">
        <v>780</v>
      </c>
      <c r="N170" s="20">
        <f>+[1]Adm!C172</f>
        <v>50000</v>
      </c>
      <c r="O170" s="20">
        <f>+[1]PresMpal!C172</f>
        <v>0</v>
      </c>
      <c r="P170" s="20">
        <f>+'[1]Pro civil'!C172</f>
        <v>0</v>
      </c>
      <c r="Q170" s="20">
        <f>+'[1]C social'!C172</f>
        <v>0</v>
      </c>
      <c r="R170" s="20">
        <f>+[1]Trasp!C172</f>
        <v>0</v>
      </c>
      <c r="S170" s="20">
        <f>+'[1]Agua P'!C172</f>
        <v>0</v>
      </c>
      <c r="T170" s="9"/>
      <c r="U170" s="20">
        <f>+'[1]Gastos R33'!C173</f>
        <v>0</v>
      </c>
      <c r="V170" s="1"/>
      <c r="W170" s="1"/>
      <c r="X170" s="20">
        <f t="shared" si="6"/>
        <v>50000</v>
      </c>
      <c r="Y170" s="1"/>
    </row>
    <row r="171" spans="1:25" x14ac:dyDescent="0.2">
      <c r="A171" s="25">
        <v>2711</v>
      </c>
      <c r="B171" s="26" t="s">
        <v>133</v>
      </c>
      <c r="C171" s="27">
        <f>SUMIF($M$9:$M$690,A171,$L$9:$L$690)</f>
        <v>400000</v>
      </c>
      <c r="D171" s="16"/>
      <c r="E171" s="9"/>
      <c r="L171" s="20">
        <f t="shared" si="5"/>
        <v>0</v>
      </c>
      <c r="M171" s="24" t="s">
        <v>781</v>
      </c>
      <c r="N171" s="4">
        <f>+[1]Adm!C173</f>
        <v>0</v>
      </c>
      <c r="O171" s="4">
        <f>+[1]PresMpal!C173</f>
        <v>0</v>
      </c>
      <c r="P171" s="4">
        <f>+'[1]Pro civil'!C173</f>
        <v>0</v>
      </c>
      <c r="Q171" s="4">
        <f>+'[1]C social'!C173</f>
        <v>0</v>
      </c>
      <c r="R171" s="4">
        <f>+[1]Trasp!C173</f>
        <v>0</v>
      </c>
      <c r="S171" s="4">
        <f>+'[1]Agua P'!C173</f>
        <v>0</v>
      </c>
      <c r="U171" s="4">
        <f>+'[1]Gastos R33'!C174</f>
        <v>0</v>
      </c>
      <c r="X171" s="4">
        <f t="shared" si="6"/>
        <v>0</v>
      </c>
    </row>
    <row r="172" spans="1:25" x14ac:dyDescent="0.2">
      <c r="A172" s="22">
        <v>2720</v>
      </c>
      <c r="B172" s="23" t="s">
        <v>782</v>
      </c>
      <c r="C172" s="15">
        <f>+C173</f>
        <v>0</v>
      </c>
      <c r="D172" s="16"/>
      <c r="E172" s="9"/>
      <c r="L172" s="20">
        <f t="shared" si="5"/>
        <v>0</v>
      </c>
      <c r="M172" s="24" t="s">
        <v>783</v>
      </c>
      <c r="N172" s="20">
        <f>+[1]Adm!C174</f>
        <v>0</v>
      </c>
      <c r="O172" s="20">
        <f>+[1]PresMpal!C174</f>
        <v>0</v>
      </c>
      <c r="P172" s="20">
        <f>+'[1]Pro civil'!C174</f>
        <v>0</v>
      </c>
      <c r="Q172" s="20">
        <f>+'[1]C social'!C174</f>
        <v>0</v>
      </c>
      <c r="R172" s="20">
        <f>+[1]Trasp!C174</f>
        <v>0</v>
      </c>
      <c r="S172" s="20">
        <f>+'[1]Agua P'!C174</f>
        <v>0</v>
      </c>
      <c r="T172" s="9"/>
      <c r="U172" s="20">
        <f>+'[1]Gastos R33'!C175</f>
        <v>0</v>
      </c>
      <c r="V172" s="1"/>
      <c r="W172" s="1"/>
      <c r="X172" s="20">
        <f t="shared" si="6"/>
        <v>0</v>
      </c>
      <c r="Y172" s="1"/>
    </row>
    <row r="173" spans="1:25" x14ac:dyDescent="0.2">
      <c r="A173" s="25">
        <v>2721</v>
      </c>
      <c r="B173" s="26" t="s">
        <v>134</v>
      </c>
      <c r="C173" s="27">
        <f>SUMIF($M$9:$M$690,A173,$L$9:$L$690)</f>
        <v>0</v>
      </c>
      <c r="D173" s="16"/>
      <c r="E173" s="9"/>
      <c r="L173" s="20">
        <f t="shared" si="5"/>
        <v>0</v>
      </c>
      <c r="M173" s="24" t="s">
        <v>784</v>
      </c>
      <c r="N173" s="4">
        <f>+[1]Adm!C175</f>
        <v>0</v>
      </c>
      <c r="O173" s="4">
        <f>+[1]PresMpal!C175</f>
        <v>0</v>
      </c>
      <c r="P173" s="4">
        <f>+'[1]Pro civil'!C175</f>
        <v>0</v>
      </c>
      <c r="Q173" s="4">
        <f>+'[1]C social'!C175</f>
        <v>0</v>
      </c>
      <c r="R173" s="4">
        <f>+[1]Trasp!C175</f>
        <v>0</v>
      </c>
      <c r="S173" s="4">
        <f>+'[1]Agua P'!C175</f>
        <v>0</v>
      </c>
      <c r="U173" s="4">
        <f>+'[1]Gastos R33'!C176</f>
        <v>0</v>
      </c>
      <c r="X173" s="4">
        <f t="shared" si="6"/>
        <v>0</v>
      </c>
    </row>
    <row r="174" spans="1:25" x14ac:dyDescent="0.2">
      <c r="A174" s="22">
        <v>2730</v>
      </c>
      <c r="B174" s="23" t="s">
        <v>135</v>
      </c>
      <c r="C174" s="15">
        <f>+C175</f>
        <v>600000</v>
      </c>
      <c r="D174" s="16"/>
      <c r="E174" s="9"/>
      <c r="L174" s="20">
        <f t="shared" si="5"/>
        <v>0</v>
      </c>
      <c r="M174" s="24" t="s">
        <v>785</v>
      </c>
      <c r="N174" s="20">
        <f>+[1]Adm!C176</f>
        <v>0</v>
      </c>
      <c r="O174" s="20">
        <f>+[1]PresMpal!C176</f>
        <v>0</v>
      </c>
      <c r="P174" s="20">
        <f>+'[1]Pro civil'!C176</f>
        <v>0</v>
      </c>
      <c r="Q174" s="20">
        <f>+'[1]C social'!C176</f>
        <v>0</v>
      </c>
      <c r="R174" s="20">
        <f>+[1]Trasp!C176</f>
        <v>0</v>
      </c>
      <c r="S174" s="20">
        <f>+'[1]Agua P'!C176</f>
        <v>0</v>
      </c>
      <c r="T174" s="9"/>
      <c r="U174" s="20">
        <f>+'[1]Gastos R33'!C177</f>
        <v>0</v>
      </c>
      <c r="V174" s="1"/>
      <c r="W174" s="1"/>
      <c r="X174" s="20">
        <f t="shared" si="6"/>
        <v>0</v>
      </c>
      <c r="Y174" s="1"/>
    </row>
    <row r="175" spans="1:25" x14ac:dyDescent="0.2">
      <c r="A175" s="25">
        <v>2731</v>
      </c>
      <c r="B175" s="26" t="s">
        <v>136</v>
      </c>
      <c r="C175" s="27">
        <f>SUMIF($M$9:$M$690,A175,$L$9:$L$690)</f>
        <v>600000</v>
      </c>
      <c r="D175" s="16"/>
      <c r="E175" s="9"/>
      <c r="L175" s="20">
        <f t="shared" si="5"/>
        <v>0</v>
      </c>
      <c r="M175" s="24" t="s">
        <v>786</v>
      </c>
      <c r="N175" s="4">
        <f>+[1]Adm!C177</f>
        <v>0</v>
      </c>
      <c r="O175" s="4">
        <f>+[1]PresMpal!C177</f>
        <v>0</v>
      </c>
      <c r="P175" s="4">
        <f>+'[1]Pro civil'!C177</f>
        <v>0</v>
      </c>
      <c r="Q175" s="4">
        <f>+'[1]C social'!C177</f>
        <v>0</v>
      </c>
      <c r="R175" s="4">
        <f>+[1]Trasp!C177</f>
        <v>0</v>
      </c>
      <c r="S175" s="4">
        <f>+'[1]Agua P'!C177</f>
        <v>0</v>
      </c>
      <c r="U175" s="4">
        <f>+'[1]Gastos R33'!C178</f>
        <v>0</v>
      </c>
      <c r="X175" s="4">
        <f t="shared" si="6"/>
        <v>0</v>
      </c>
    </row>
    <row r="176" spans="1:25" x14ac:dyDescent="0.2">
      <c r="A176" s="22">
        <v>2740</v>
      </c>
      <c r="B176" s="23" t="s">
        <v>137</v>
      </c>
      <c r="C176" s="15">
        <f>+C177</f>
        <v>0</v>
      </c>
      <c r="D176" s="16"/>
      <c r="E176" s="9"/>
      <c r="L176" s="20">
        <f t="shared" si="5"/>
        <v>0</v>
      </c>
      <c r="M176" s="24" t="s">
        <v>787</v>
      </c>
      <c r="N176" s="20">
        <f>+[1]Adm!C178</f>
        <v>0</v>
      </c>
      <c r="O176" s="20">
        <f>+[1]PresMpal!C178</f>
        <v>0</v>
      </c>
      <c r="P176" s="20">
        <f>+'[1]Pro civil'!C178</f>
        <v>0</v>
      </c>
      <c r="Q176" s="20">
        <f>+'[1]C social'!C178</f>
        <v>0</v>
      </c>
      <c r="R176" s="20">
        <f>+[1]Trasp!C178</f>
        <v>0</v>
      </c>
      <c r="S176" s="20">
        <f>+'[1]Agua P'!C178</f>
        <v>0</v>
      </c>
      <c r="T176" s="9"/>
      <c r="U176" s="20">
        <f>+'[1]Gastos R33'!C179</f>
        <v>0</v>
      </c>
      <c r="V176" s="1"/>
      <c r="W176" s="1"/>
      <c r="X176" s="20">
        <f t="shared" si="6"/>
        <v>0</v>
      </c>
      <c r="Y176" s="1"/>
    </row>
    <row r="177" spans="1:25" x14ac:dyDescent="0.2">
      <c r="A177" s="25">
        <v>2741</v>
      </c>
      <c r="B177" s="26" t="s">
        <v>138</v>
      </c>
      <c r="C177" s="27">
        <f>SUMIF($M$9:$M$690,A177,$L$9:$L$690)</f>
        <v>0</v>
      </c>
      <c r="D177" s="16"/>
      <c r="E177" s="9"/>
      <c r="L177" s="20">
        <f t="shared" si="5"/>
        <v>0</v>
      </c>
      <c r="M177" s="24" t="s">
        <v>788</v>
      </c>
      <c r="N177" s="4">
        <f>+[1]Adm!C179</f>
        <v>0</v>
      </c>
      <c r="O177" s="4">
        <f>+[1]PresMpal!C179</f>
        <v>0</v>
      </c>
      <c r="P177" s="4">
        <f>+'[1]Pro civil'!C179</f>
        <v>0</v>
      </c>
      <c r="Q177" s="4">
        <f>+'[1]C social'!C179</f>
        <v>0</v>
      </c>
      <c r="R177" s="4">
        <f>+[1]Trasp!C179</f>
        <v>0</v>
      </c>
      <c r="S177" s="4">
        <f>+'[1]Agua P'!C179</f>
        <v>0</v>
      </c>
      <c r="U177" s="4">
        <f>+'[1]Gastos R33'!C180</f>
        <v>0</v>
      </c>
      <c r="X177" s="4">
        <f t="shared" si="6"/>
        <v>0</v>
      </c>
    </row>
    <row r="178" spans="1:25" x14ac:dyDescent="0.2">
      <c r="A178" s="22">
        <v>2750</v>
      </c>
      <c r="B178" s="23" t="s">
        <v>139</v>
      </c>
      <c r="C178" s="15">
        <f>+C179</f>
        <v>0</v>
      </c>
      <c r="D178" s="16"/>
      <c r="E178" s="9"/>
      <c r="L178" s="20">
        <f t="shared" si="5"/>
        <v>0</v>
      </c>
      <c r="M178" s="24" t="s">
        <v>789</v>
      </c>
      <c r="N178" s="20">
        <f>+[1]Adm!C180</f>
        <v>0</v>
      </c>
      <c r="O178" s="20">
        <f>+[1]PresMpal!C180</f>
        <v>0</v>
      </c>
      <c r="P178" s="20">
        <f>+'[1]Pro civil'!C180</f>
        <v>0</v>
      </c>
      <c r="Q178" s="20">
        <f>+'[1]C social'!C180</f>
        <v>0</v>
      </c>
      <c r="R178" s="20">
        <f>+[1]Trasp!C180</f>
        <v>0</v>
      </c>
      <c r="S178" s="20">
        <f>+'[1]Agua P'!C180</f>
        <v>0</v>
      </c>
      <c r="T178" s="9"/>
      <c r="U178" s="20">
        <f>+'[1]Gastos R33'!C181</f>
        <v>0</v>
      </c>
      <c r="V178" s="1"/>
      <c r="W178" s="1"/>
      <c r="X178" s="20">
        <f t="shared" si="6"/>
        <v>0</v>
      </c>
      <c r="Y178" s="1"/>
    </row>
    <row r="179" spans="1:25" x14ac:dyDescent="0.2">
      <c r="A179" s="25">
        <v>2751</v>
      </c>
      <c r="B179" s="26" t="s">
        <v>140</v>
      </c>
      <c r="C179" s="27">
        <f>SUMIF($M$9:$M$690,A179,$L$9:$L$690)</f>
        <v>0</v>
      </c>
      <c r="D179" s="16"/>
      <c r="E179" s="9"/>
      <c r="L179" s="20">
        <f t="shared" si="5"/>
        <v>0</v>
      </c>
      <c r="M179" s="24" t="s">
        <v>790</v>
      </c>
      <c r="N179" s="4">
        <f>+[1]Adm!C181</f>
        <v>0</v>
      </c>
      <c r="O179" s="4">
        <f>+[1]PresMpal!C181</f>
        <v>0</v>
      </c>
      <c r="P179" s="4">
        <f>+'[1]Pro civil'!C181</f>
        <v>0</v>
      </c>
      <c r="Q179" s="4">
        <f>+'[1]C social'!C181</f>
        <v>0</v>
      </c>
      <c r="R179" s="4">
        <f>+[1]Trasp!C181</f>
        <v>0</v>
      </c>
      <c r="S179" s="4">
        <f>+'[1]Agua P'!C181</f>
        <v>0</v>
      </c>
      <c r="U179" s="4">
        <f>+'[1]Gastos R33'!C182</f>
        <v>0</v>
      </c>
      <c r="X179" s="4">
        <f t="shared" si="6"/>
        <v>0</v>
      </c>
    </row>
    <row r="180" spans="1:25" x14ac:dyDescent="0.2">
      <c r="A180" s="13">
        <v>2800</v>
      </c>
      <c r="B180" s="18" t="s">
        <v>141</v>
      </c>
      <c r="C180" s="19">
        <f>+C181+C183+C185</f>
        <v>300000</v>
      </c>
      <c r="D180" s="16"/>
      <c r="E180" s="9"/>
      <c r="L180" s="20">
        <f t="shared" si="5"/>
        <v>450000</v>
      </c>
      <c r="M180" s="24" t="s">
        <v>791</v>
      </c>
      <c r="N180" s="20">
        <f>+[1]Adm!C182</f>
        <v>150000</v>
      </c>
      <c r="O180" s="20">
        <f>+[1]PresMpal!C182</f>
        <v>0</v>
      </c>
      <c r="P180" s="20">
        <f>+'[1]Pro civil'!C182</f>
        <v>0</v>
      </c>
      <c r="Q180" s="20">
        <f>+'[1]C social'!C182</f>
        <v>0</v>
      </c>
      <c r="R180" s="20">
        <f>+[1]Trasp!C182</f>
        <v>0</v>
      </c>
      <c r="S180" s="20">
        <f>+'[1]Agua P'!C182</f>
        <v>0</v>
      </c>
      <c r="T180" s="9"/>
      <c r="U180" s="20">
        <f>+'[1]Gastos R33'!C183</f>
        <v>300000</v>
      </c>
      <c r="V180" s="1"/>
      <c r="W180" s="1"/>
      <c r="X180" s="20">
        <f t="shared" si="6"/>
        <v>150000</v>
      </c>
      <c r="Y180" s="1"/>
    </row>
    <row r="181" spans="1:25" x14ac:dyDescent="0.2">
      <c r="A181" s="22">
        <v>2810</v>
      </c>
      <c r="B181" s="23" t="s">
        <v>142</v>
      </c>
      <c r="C181" s="15">
        <f>+C182</f>
        <v>0</v>
      </c>
      <c r="D181" s="16"/>
      <c r="E181" s="9"/>
      <c r="L181" s="20">
        <f t="shared" si="5"/>
        <v>0</v>
      </c>
      <c r="M181" s="24" t="s">
        <v>792</v>
      </c>
      <c r="N181" s="20">
        <f>+[1]Adm!C183</f>
        <v>0</v>
      </c>
      <c r="O181" s="20">
        <f>+[1]PresMpal!C183</f>
        <v>0</v>
      </c>
      <c r="P181" s="20">
        <f>+'[1]Pro civil'!C183</f>
        <v>0</v>
      </c>
      <c r="Q181" s="20">
        <f>+'[1]C social'!C183</f>
        <v>0</v>
      </c>
      <c r="R181" s="20">
        <f>+[1]Trasp!C183</f>
        <v>0</v>
      </c>
      <c r="S181" s="20">
        <f>+'[1]Agua P'!C183</f>
        <v>0</v>
      </c>
      <c r="T181" s="9"/>
      <c r="U181" s="20">
        <f>+'[1]Gastos R33'!C184</f>
        <v>0</v>
      </c>
      <c r="V181" s="1"/>
      <c r="W181" s="1"/>
      <c r="X181" s="20">
        <f t="shared" si="6"/>
        <v>0</v>
      </c>
      <c r="Y181" s="1"/>
    </row>
    <row r="182" spans="1:25" x14ac:dyDescent="0.2">
      <c r="A182" s="25">
        <v>2811</v>
      </c>
      <c r="B182" s="26" t="s">
        <v>143</v>
      </c>
      <c r="C182" s="27">
        <f>SUMIF($M$9:$M$690,A182,$L$9:$L$690)</f>
        <v>0</v>
      </c>
      <c r="D182" s="16"/>
      <c r="E182" s="9"/>
      <c r="L182" s="20">
        <f t="shared" si="5"/>
        <v>0</v>
      </c>
      <c r="M182" s="24" t="s">
        <v>793</v>
      </c>
      <c r="N182" s="4">
        <f>+[1]Adm!C184</f>
        <v>0</v>
      </c>
      <c r="O182" s="4">
        <f>+[1]PresMpal!C184</f>
        <v>0</v>
      </c>
      <c r="P182" s="4">
        <f>+'[1]Pro civil'!C184</f>
        <v>0</v>
      </c>
      <c r="Q182" s="4">
        <f>+'[1]C social'!C184</f>
        <v>0</v>
      </c>
      <c r="R182" s="4">
        <f>+[1]Trasp!C184</f>
        <v>0</v>
      </c>
      <c r="S182" s="4">
        <f>+'[1]Agua P'!C184</f>
        <v>0</v>
      </c>
      <c r="U182" s="4">
        <f>+'[1]Gastos R33'!C185</f>
        <v>0</v>
      </c>
      <c r="X182" s="4">
        <f t="shared" si="6"/>
        <v>0</v>
      </c>
    </row>
    <row r="183" spans="1:25" x14ac:dyDescent="0.2">
      <c r="A183" s="22">
        <v>2820</v>
      </c>
      <c r="B183" s="23" t="s">
        <v>144</v>
      </c>
      <c r="C183" s="15">
        <f>+C184</f>
        <v>300000</v>
      </c>
      <c r="D183" s="16"/>
      <c r="E183" s="9"/>
      <c r="L183" s="20">
        <f t="shared" si="5"/>
        <v>0</v>
      </c>
      <c r="M183" s="24" t="s">
        <v>794</v>
      </c>
      <c r="N183" s="20">
        <f>+[1]Adm!C185</f>
        <v>0</v>
      </c>
      <c r="O183" s="20">
        <f>+[1]PresMpal!C185</f>
        <v>0</v>
      </c>
      <c r="P183" s="20">
        <f>+'[1]Pro civil'!C185</f>
        <v>0</v>
      </c>
      <c r="Q183" s="20">
        <f>+'[1]C social'!C185</f>
        <v>0</v>
      </c>
      <c r="R183" s="20">
        <f>+[1]Trasp!C185</f>
        <v>0</v>
      </c>
      <c r="S183" s="20">
        <f>+'[1]Agua P'!C185</f>
        <v>0</v>
      </c>
      <c r="T183" s="9"/>
      <c r="U183" s="20">
        <f>+'[1]Gastos R33'!C186</f>
        <v>0</v>
      </c>
      <c r="V183" s="1"/>
      <c r="W183" s="1"/>
      <c r="X183" s="20">
        <f t="shared" si="6"/>
        <v>0</v>
      </c>
      <c r="Y183" s="1"/>
    </row>
    <row r="184" spans="1:25" x14ac:dyDescent="0.2">
      <c r="A184" s="25">
        <v>2821</v>
      </c>
      <c r="B184" s="26" t="s">
        <v>145</v>
      </c>
      <c r="C184" s="27">
        <f>SUMIF($M$9:$M$690,A184,$L$9:$L$690)</f>
        <v>300000</v>
      </c>
      <c r="D184" s="16"/>
      <c r="E184" s="9"/>
      <c r="L184" s="20">
        <f t="shared" si="5"/>
        <v>200000</v>
      </c>
      <c r="M184" s="24" t="s">
        <v>795</v>
      </c>
      <c r="N184" s="4">
        <f>+[1]Adm!C186</f>
        <v>0</v>
      </c>
      <c r="O184" s="4">
        <f>+[1]PresMpal!C186</f>
        <v>0</v>
      </c>
      <c r="P184" s="4">
        <f>+'[1]Pro civil'!C186</f>
        <v>0</v>
      </c>
      <c r="Q184" s="4">
        <f>+'[1]C social'!C186</f>
        <v>0</v>
      </c>
      <c r="R184" s="4">
        <f>+[1]Trasp!C186</f>
        <v>0</v>
      </c>
      <c r="S184" s="4">
        <f>+'[1]Agua P'!C186</f>
        <v>0</v>
      </c>
      <c r="U184" s="4">
        <f>+'[1]Gastos R33'!C187</f>
        <v>200000</v>
      </c>
      <c r="X184" s="4">
        <f t="shared" si="6"/>
        <v>0</v>
      </c>
    </row>
    <row r="185" spans="1:25" x14ac:dyDescent="0.2">
      <c r="A185" s="22">
        <v>2830</v>
      </c>
      <c r="B185" s="23" t="s">
        <v>146</v>
      </c>
      <c r="C185" s="15">
        <f>+C186</f>
        <v>0</v>
      </c>
      <c r="D185" s="16"/>
      <c r="E185" s="9"/>
      <c r="L185" s="20">
        <f t="shared" si="5"/>
        <v>0</v>
      </c>
      <c r="M185" s="24" t="s">
        <v>796</v>
      </c>
      <c r="N185" s="20">
        <f>+[1]Adm!C187</f>
        <v>0</v>
      </c>
      <c r="O185" s="20">
        <f>+[1]PresMpal!C187</f>
        <v>0</v>
      </c>
      <c r="P185" s="20">
        <f>+'[1]Pro civil'!C187</f>
        <v>0</v>
      </c>
      <c r="Q185" s="20">
        <f>+'[1]C social'!C187</f>
        <v>0</v>
      </c>
      <c r="R185" s="20">
        <f>+[1]Trasp!C187</f>
        <v>0</v>
      </c>
      <c r="S185" s="20">
        <f>+'[1]Agua P'!C187</f>
        <v>0</v>
      </c>
      <c r="T185" s="9"/>
      <c r="U185" s="20">
        <f>+'[1]Gastos R33'!C188</f>
        <v>0</v>
      </c>
      <c r="V185" s="1"/>
      <c r="W185" s="1"/>
      <c r="X185" s="20">
        <f t="shared" si="6"/>
        <v>0</v>
      </c>
      <c r="Y185" s="1"/>
    </row>
    <row r="186" spans="1:25" x14ac:dyDescent="0.2">
      <c r="A186" s="25">
        <v>2831</v>
      </c>
      <c r="B186" s="26" t="s">
        <v>147</v>
      </c>
      <c r="C186" s="27">
        <f>SUMIF($M$9:$M$690,A186,$L$9:$L$690)</f>
        <v>0</v>
      </c>
      <c r="D186" s="16"/>
      <c r="E186" s="9"/>
      <c r="L186" s="20">
        <f t="shared" si="5"/>
        <v>0</v>
      </c>
      <c r="M186" s="24" t="s">
        <v>797</v>
      </c>
      <c r="N186" s="4">
        <f>+[1]Adm!C188</f>
        <v>0</v>
      </c>
      <c r="O186" s="4">
        <f>+[1]PresMpal!C188</f>
        <v>0</v>
      </c>
      <c r="P186" s="4">
        <f>+'[1]Pro civil'!C188</f>
        <v>0</v>
      </c>
      <c r="Q186" s="4">
        <f>+'[1]C social'!C188</f>
        <v>0</v>
      </c>
      <c r="R186" s="4">
        <f>+[1]Trasp!C188</f>
        <v>0</v>
      </c>
      <c r="S186" s="4">
        <f>+'[1]Agua P'!C188</f>
        <v>0</v>
      </c>
      <c r="U186" s="4">
        <f>+'[1]Gastos R33'!C189</f>
        <v>0</v>
      </c>
      <c r="X186" s="4">
        <f t="shared" si="6"/>
        <v>0</v>
      </c>
    </row>
    <row r="187" spans="1:25" x14ac:dyDescent="0.2">
      <c r="A187" s="13">
        <v>2900</v>
      </c>
      <c r="B187" s="18" t="s">
        <v>148</v>
      </c>
      <c r="C187" s="19">
        <f>+C188+C190+C192+C194+C196+C198+C200+C202+C204</f>
        <v>700000</v>
      </c>
      <c r="D187" s="16"/>
      <c r="E187" s="9"/>
      <c r="L187" s="20">
        <f t="shared" si="5"/>
        <v>0</v>
      </c>
      <c r="M187" s="29" t="s">
        <v>798</v>
      </c>
      <c r="N187" s="20">
        <f>+[1]Adm!C189</f>
        <v>0</v>
      </c>
      <c r="O187" s="20">
        <f>+[1]PresMpal!C189</f>
        <v>0</v>
      </c>
      <c r="P187" s="20">
        <f>+'[1]Pro civil'!C189</f>
        <v>0</v>
      </c>
      <c r="Q187" s="20">
        <f>+'[1]C social'!C189</f>
        <v>0</v>
      </c>
      <c r="R187" s="20">
        <f>+[1]Trasp!C189</f>
        <v>0</v>
      </c>
      <c r="S187" s="20">
        <f>+'[1]Agua P'!C189</f>
        <v>0</v>
      </c>
      <c r="T187" s="9"/>
      <c r="U187" s="20">
        <f>+'[1]Gastos R33'!C190</f>
        <v>0</v>
      </c>
      <c r="V187" s="1"/>
      <c r="W187" s="1"/>
      <c r="X187" s="20">
        <f t="shared" si="6"/>
        <v>0</v>
      </c>
      <c r="Y187" s="1"/>
    </row>
    <row r="188" spans="1:25" x14ac:dyDescent="0.2">
      <c r="A188" s="22">
        <v>2910</v>
      </c>
      <c r="B188" s="23" t="s">
        <v>149</v>
      </c>
      <c r="C188" s="15">
        <f>+C189</f>
        <v>50000</v>
      </c>
      <c r="D188" s="16"/>
      <c r="E188" s="9"/>
      <c r="L188" s="20">
        <f t="shared" si="5"/>
        <v>0</v>
      </c>
      <c r="M188" s="21" t="s">
        <v>799</v>
      </c>
      <c r="N188" s="20">
        <f>+[1]Adm!C190</f>
        <v>0</v>
      </c>
      <c r="O188" s="20">
        <f>+[1]PresMpal!C190</f>
        <v>0</v>
      </c>
      <c r="P188" s="20">
        <f>+'[1]Pro civil'!C190</f>
        <v>0</v>
      </c>
      <c r="Q188" s="20">
        <f>+'[1]C social'!C190</f>
        <v>0</v>
      </c>
      <c r="R188" s="20">
        <f>+[1]Trasp!C190</f>
        <v>0</v>
      </c>
      <c r="S188" s="20">
        <f>+'[1]Agua P'!C190</f>
        <v>0</v>
      </c>
      <c r="T188" s="9"/>
      <c r="U188" s="20">
        <f>+'[1]Gastos R33'!C191</f>
        <v>0</v>
      </c>
      <c r="V188" s="1"/>
      <c r="W188" s="1"/>
      <c r="X188" s="20">
        <f t="shared" si="6"/>
        <v>0</v>
      </c>
      <c r="Y188" s="1"/>
    </row>
    <row r="189" spans="1:25" x14ac:dyDescent="0.2">
      <c r="A189" s="25">
        <v>2911</v>
      </c>
      <c r="B189" s="26" t="s">
        <v>150</v>
      </c>
      <c r="C189" s="27">
        <f>SUMIF($M$9:$M$690,A189,$L$9:$L$690)</f>
        <v>50000</v>
      </c>
      <c r="D189" s="16"/>
      <c r="E189" s="9"/>
      <c r="L189" s="20">
        <f t="shared" si="5"/>
        <v>0</v>
      </c>
      <c r="M189" s="24" t="s">
        <v>800</v>
      </c>
      <c r="N189" s="4">
        <f>+[1]Adm!C191</f>
        <v>0</v>
      </c>
      <c r="O189" s="4">
        <f>+[1]PresMpal!C191</f>
        <v>0</v>
      </c>
      <c r="P189" s="4">
        <f>+'[1]Pro civil'!C191</f>
        <v>0</v>
      </c>
      <c r="Q189" s="4">
        <f>+'[1]C social'!C191</f>
        <v>0</v>
      </c>
      <c r="R189" s="4">
        <f>+[1]Trasp!C191</f>
        <v>0</v>
      </c>
      <c r="S189" s="4">
        <f>+'[1]Agua P'!C191</f>
        <v>0</v>
      </c>
      <c r="U189" s="4">
        <f>+'[1]Gastos R33'!C192</f>
        <v>0</v>
      </c>
      <c r="X189" s="4">
        <f t="shared" si="6"/>
        <v>0</v>
      </c>
    </row>
    <row r="190" spans="1:25" x14ac:dyDescent="0.2">
      <c r="A190" s="22">
        <v>2920</v>
      </c>
      <c r="B190" s="23" t="s">
        <v>151</v>
      </c>
      <c r="C190" s="15">
        <f>+C191</f>
        <v>0</v>
      </c>
      <c r="D190" s="16"/>
      <c r="E190" s="9"/>
      <c r="L190" s="20">
        <f t="shared" si="5"/>
        <v>7500000</v>
      </c>
      <c r="M190" s="24" t="s">
        <v>801</v>
      </c>
      <c r="N190" s="20">
        <f>+[1]Adm!C192</f>
        <v>1500000</v>
      </c>
      <c r="O190" s="20">
        <f>+[1]PresMpal!C192</f>
        <v>0</v>
      </c>
      <c r="P190" s="20">
        <f>+'[1]Pro civil'!C192</f>
        <v>0</v>
      </c>
      <c r="Q190" s="20">
        <f>+'[1]C social'!C192</f>
        <v>0</v>
      </c>
      <c r="R190" s="20">
        <f>+[1]Trasp!C192</f>
        <v>0</v>
      </c>
      <c r="S190" s="20">
        <f>+'[1]Agua P'!C192</f>
        <v>0</v>
      </c>
      <c r="T190" s="9"/>
      <c r="U190" s="20">
        <f>+'[1]Gastos R33'!C193</f>
        <v>6000000</v>
      </c>
      <c r="V190" s="1"/>
      <c r="W190" s="1"/>
      <c r="X190" s="20">
        <f t="shared" si="6"/>
        <v>1500000</v>
      </c>
      <c r="Y190" s="1"/>
    </row>
    <row r="191" spans="1:25" x14ac:dyDescent="0.2">
      <c r="A191" s="25">
        <v>2921</v>
      </c>
      <c r="B191" s="26" t="s">
        <v>152</v>
      </c>
      <c r="C191" s="27">
        <f>SUMIF($M$9:$M$690,A191,$L$9:$L$690)</f>
        <v>0</v>
      </c>
      <c r="D191" s="16"/>
      <c r="E191" s="9"/>
      <c r="L191" s="20">
        <f t="shared" si="5"/>
        <v>0</v>
      </c>
      <c r="M191" s="24" t="s">
        <v>802</v>
      </c>
      <c r="N191" s="4">
        <f>+[1]Adm!C193</f>
        <v>0</v>
      </c>
      <c r="O191" s="4">
        <f>+[1]PresMpal!C193</f>
        <v>0</v>
      </c>
      <c r="P191" s="4">
        <f>+'[1]Pro civil'!C193</f>
        <v>0</v>
      </c>
      <c r="Q191" s="4">
        <f>+'[1]C social'!C193</f>
        <v>0</v>
      </c>
      <c r="R191" s="4">
        <f>+[1]Trasp!C193</f>
        <v>0</v>
      </c>
      <c r="S191" s="4">
        <f>+'[1]Agua P'!C193</f>
        <v>0</v>
      </c>
      <c r="U191" s="4">
        <f>+'[1]Gastos R33'!C194</f>
        <v>0</v>
      </c>
      <c r="X191" s="4">
        <f t="shared" si="6"/>
        <v>0</v>
      </c>
    </row>
    <row r="192" spans="1:25" x14ac:dyDescent="0.2">
      <c r="A192" s="22">
        <v>2930</v>
      </c>
      <c r="B192" s="23" t="s">
        <v>153</v>
      </c>
      <c r="C192" s="15">
        <f>+C193</f>
        <v>0</v>
      </c>
      <c r="D192" s="16"/>
      <c r="E192" s="9"/>
      <c r="L192" s="20">
        <f t="shared" si="5"/>
        <v>0</v>
      </c>
      <c r="M192" s="24" t="s">
        <v>803</v>
      </c>
      <c r="N192" s="20">
        <f>+[1]Adm!C194</f>
        <v>0</v>
      </c>
      <c r="O192" s="20">
        <f>+[1]PresMpal!C194</f>
        <v>0</v>
      </c>
      <c r="P192" s="20">
        <f>+'[1]Pro civil'!C194</f>
        <v>0</v>
      </c>
      <c r="Q192" s="20">
        <f>+'[1]C social'!C194</f>
        <v>0</v>
      </c>
      <c r="R192" s="20">
        <f>+[1]Trasp!C194</f>
        <v>0</v>
      </c>
      <c r="S192" s="20">
        <f>+'[1]Agua P'!C194</f>
        <v>0</v>
      </c>
      <c r="T192" s="9"/>
      <c r="U192" s="20">
        <f>+'[1]Gastos R33'!C195</f>
        <v>0</v>
      </c>
      <c r="V192" s="1"/>
      <c r="W192" s="1"/>
      <c r="X192" s="20">
        <f t="shared" si="6"/>
        <v>0</v>
      </c>
      <c r="Y192" s="1"/>
    </row>
    <row r="193" spans="1:25" x14ac:dyDescent="0.2">
      <c r="A193" s="25">
        <v>2931</v>
      </c>
      <c r="B193" s="26" t="s">
        <v>154</v>
      </c>
      <c r="C193" s="27">
        <f>SUMIF($M$9:$M$690,A193,$L$9:$L$690)</f>
        <v>0</v>
      </c>
      <c r="D193" s="16"/>
      <c r="E193" s="9"/>
      <c r="L193" s="20">
        <f t="shared" si="5"/>
        <v>0</v>
      </c>
      <c r="M193" s="24" t="s">
        <v>804</v>
      </c>
      <c r="N193" s="4">
        <f>+[1]Adm!C195</f>
        <v>0</v>
      </c>
      <c r="O193" s="4">
        <f>+[1]PresMpal!C195</f>
        <v>0</v>
      </c>
      <c r="P193" s="4">
        <f>+'[1]Pro civil'!C195</f>
        <v>0</v>
      </c>
      <c r="Q193" s="4">
        <f>+'[1]C social'!C195</f>
        <v>0</v>
      </c>
      <c r="R193" s="4">
        <f>+[1]Trasp!C195</f>
        <v>0</v>
      </c>
      <c r="S193" s="4">
        <f>+'[1]Agua P'!C195</f>
        <v>0</v>
      </c>
      <c r="U193" s="4">
        <f>+'[1]Gastos R33'!C196</f>
        <v>0</v>
      </c>
      <c r="X193" s="4">
        <f t="shared" si="6"/>
        <v>0</v>
      </c>
    </row>
    <row r="194" spans="1:25" x14ac:dyDescent="0.2">
      <c r="A194" s="22">
        <v>2940</v>
      </c>
      <c r="B194" s="23" t="s">
        <v>155</v>
      </c>
      <c r="C194" s="15">
        <f>+C195</f>
        <v>0</v>
      </c>
      <c r="D194" s="16"/>
      <c r="E194" s="9"/>
      <c r="L194" s="20">
        <f t="shared" si="5"/>
        <v>0</v>
      </c>
      <c r="M194" s="24" t="s">
        <v>805</v>
      </c>
      <c r="N194" s="20">
        <f>+[1]Adm!C196</f>
        <v>0</v>
      </c>
      <c r="O194" s="20">
        <f>+[1]PresMpal!C196</f>
        <v>0</v>
      </c>
      <c r="P194" s="20">
        <f>+'[1]Pro civil'!C196</f>
        <v>0</v>
      </c>
      <c r="Q194" s="20">
        <f>+'[1]C social'!C196</f>
        <v>0</v>
      </c>
      <c r="R194" s="20">
        <f>+[1]Trasp!C196</f>
        <v>0</v>
      </c>
      <c r="S194" s="20">
        <f>+'[1]Agua P'!C196</f>
        <v>0</v>
      </c>
      <c r="T194" s="9"/>
      <c r="U194" s="20">
        <f>+'[1]Gastos R33'!C197</f>
        <v>0</v>
      </c>
      <c r="V194" s="1"/>
      <c r="W194" s="1"/>
      <c r="X194" s="20">
        <f t="shared" si="6"/>
        <v>0</v>
      </c>
      <c r="Y194" s="1"/>
    </row>
    <row r="195" spans="1:25" x14ac:dyDescent="0.2">
      <c r="A195" s="25">
        <v>2941</v>
      </c>
      <c r="B195" s="26" t="s">
        <v>156</v>
      </c>
      <c r="C195" s="27">
        <f>SUMIF($M$9:$M$690,A195,$L$9:$L$690)</f>
        <v>0</v>
      </c>
      <c r="D195" s="16"/>
      <c r="E195" s="9"/>
      <c r="L195" s="20">
        <f t="shared" si="5"/>
        <v>0</v>
      </c>
      <c r="M195" s="24" t="s">
        <v>806</v>
      </c>
      <c r="N195" s="4">
        <f>+[1]Adm!C197</f>
        <v>0</v>
      </c>
      <c r="O195" s="4">
        <f>+[1]PresMpal!C197</f>
        <v>0</v>
      </c>
      <c r="P195" s="4">
        <f>+'[1]Pro civil'!C197</f>
        <v>0</v>
      </c>
      <c r="Q195" s="4">
        <f>+'[1]C social'!C197</f>
        <v>0</v>
      </c>
      <c r="R195" s="4">
        <f>+[1]Trasp!C197</f>
        <v>0</v>
      </c>
      <c r="S195" s="4">
        <f>+'[1]Agua P'!C197</f>
        <v>0</v>
      </c>
      <c r="U195" s="4">
        <f>+'[1]Gastos R33'!C198</f>
        <v>0</v>
      </c>
      <c r="X195" s="4">
        <f t="shared" si="6"/>
        <v>0</v>
      </c>
    </row>
    <row r="196" spans="1:25" x14ac:dyDescent="0.2">
      <c r="A196" s="22">
        <v>2950</v>
      </c>
      <c r="B196" s="23" t="s">
        <v>157</v>
      </c>
      <c r="C196" s="15">
        <f>+C197</f>
        <v>0</v>
      </c>
      <c r="D196" s="16"/>
      <c r="E196" s="9"/>
      <c r="L196" s="20">
        <f t="shared" si="5"/>
        <v>0</v>
      </c>
      <c r="M196" s="24" t="s">
        <v>807</v>
      </c>
      <c r="N196" s="20">
        <f>+[1]Adm!C198</f>
        <v>0</v>
      </c>
      <c r="O196" s="20">
        <f>+[1]PresMpal!C198</f>
        <v>0</v>
      </c>
      <c r="P196" s="20">
        <f>+'[1]Pro civil'!C198</f>
        <v>0</v>
      </c>
      <c r="Q196" s="20">
        <f>+'[1]C social'!C198</f>
        <v>0</v>
      </c>
      <c r="R196" s="20">
        <f>+[1]Trasp!C198</f>
        <v>0</v>
      </c>
      <c r="S196" s="20">
        <f>+'[1]Agua P'!C198</f>
        <v>0</v>
      </c>
      <c r="T196" s="9"/>
      <c r="U196" s="20">
        <f>+'[1]Gastos R33'!C199</f>
        <v>0</v>
      </c>
      <c r="V196" s="1"/>
      <c r="W196" s="1"/>
      <c r="X196" s="20">
        <f t="shared" si="6"/>
        <v>0</v>
      </c>
      <c r="Y196" s="1"/>
    </row>
    <row r="197" spans="1:25" x14ac:dyDescent="0.2">
      <c r="A197" s="25">
        <v>2951</v>
      </c>
      <c r="B197" s="26" t="s">
        <v>158</v>
      </c>
      <c r="C197" s="27">
        <f>SUMIF($M$9:$M$690,A197,$L$9:$L$690)</f>
        <v>0</v>
      </c>
      <c r="D197" s="16"/>
      <c r="E197" s="9"/>
      <c r="L197" s="20">
        <f t="shared" si="5"/>
        <v>0</v>
      </c>
      <c r="M197" s="24" t="s">
        <v>808</v>
      </c>
      <c r="N197" s="4">
        <f>+[1]Adm!C199</f>
        <v>0</v>
      </c>
      <c r="O197" s="4">
        <f>+[1]PresMpal!C199</f>
        <v>0</v>
      </c>
      <c r="P197" s="4">
        <f>+'[1]Pro civil'!C199</f>
        <v>0</v>
      </c>
      <c r="Q197" s="4">
        <f>+'[1]C social'!C199</f>
        <v>0</v>
      </c>
      <c r="R197" s="4">
        <f>+[1]Trasp!C199</f>
        <v>0</v>
      </c>
      <c r="S197" s="4">
        <f>+'[1]Agua P'!C199</f>
        <v>0</v>
      </c>
      <c r="U197" s="4">
        <f>+'[1]Gastos R33'!C200</f>
        <v>0</v>
      </c>
      <c r="X197" s="4">
        <f t="shared" si="6"/>
        <v>0</v>
      </c>
    </row>
    <row r="198" spans="1:25" x14ac:dyDescent="0.2">
      <c r="A198" s="22">
        <v>2960</v>
      </c>
      <c r="B198" s="23" t="s">
        <v>159</v>
      </c>
      <c r="C198" s="15">
        <f>+C199</f>
        <v>450000</v>
      </c>
      <c r="D198" s="16"/>
      <c r="E198" s="9"/>
      <c r="L198" s="20">
        <f t="shared" si="5"/>
        <v>10000</v>
      </c>
      <c r="M198" s="24" t="s">
        <v>809</v>
      </c>
      <c r="N198" s="20">
        <f>+[1]Adm!C200</f>
        <v>10000</v>
      </c>
      <c r="O198" s="20">
        <f>+[1]PresMpal!C200</f>
        <v>0</v>
      </c>
      <c r="P198" s="20">
        <f>+'[1]Pro civil'!C200</f>
        <v>0</v>
      </c>
      <c r="Q198" s="20">
        <f>+'[1]C social'!C200</f>
        <v>0</v>
      </c>
      <c r="R198" s="20">
        <f>+[1]Trasp!C200</f>
        <v>0</v>
      </c>
      <c r="S198" s="20">
        <f>+'[1]Agua P'!C200</f>
        <v>0</v>
      </c>
      <c r="T198" s="9"/>
      <c r="U198" s="20">
        <f>+'[1]Gastos R33'!C201</f>
        <v>0</v>
      </c>
      <c r="V198" s="1"/>
      <c r="W198" s="1"/>
      <c r="X198" s="20">
        <f t="shared" si="6"/>
        <v>10000</v>
      </c>
      <c r="Y198" s="1"/>
    </row>
    <row r="199" spans="1:25" x14ac:dyDescent="0.2">
      <c r="A199" s="25">
        <v>2961</v>
      </c>
      <c r="B199" s="26" t="s">
        <v>160</v>
      </c>
      <c r="C199" s="27">
        <f>SUMIF($M$9:$M$690,A199,$L$9:$L$690)</f>
        <v>450000</v>
      </c>
      <c r="D199" s="16"/>
      <c r="E199" s="9"/>
      <c r="L199" s="20">
        <f t="shared" ref="L199:L262" si="7">SUM(N199:W199)</f>
        <v>0</v>
      </c>
      <c r="M199" s="24" t="s">
        <v>810</v>
      </c>
      <c r="N199" s="4">
        <f>+[1]Adm!C201</f>
        <v>0</v>
      </c>
      <c r="O199" s="4">
        <f>+[1]PresMpal!C201</f>
        <v>0</v>
      </c>
      <c r="P199" s="4">
        <f>+'[1]Pro civil'!C201</f>
        <v>0</v>
      </c>
      <c r="Q199" s="4">
        <f>+'[1]C social'!C201</f>
        <v>0</v>
      </c>
      <c r="R199" s="4">
        <f>+[1]Trasp!C201</f>
        <v>0</v>
      </c>
      <c r="S199" s="4">
        <f>+'[1]Agua P'!C201</f>
        <v>0</v>
      </c>
      <c r="U199" s="4">
        <f>+'[1]Gastos R33'!C202</f>
        <v>0</v>
      </c>
      <c r="X199" s="4">
        <f t="shared" si="6"/>
        <v>0</v>
      </c>
    </row>
    <row r="200" spans="1:25" x14ac:dyDescent="0.2">
      <c r="A200" s="22">
        <v>2970</v>
      </c>
      <c r="B200" s="23" t="s">
        <v>161</v>
      </c>
      <c r="C200" s="15">
        <f>+C201</f>
        <v>0</v>
      </c>
      <c r="D200" s="16"/>
      <c r="E200" s="9"/>
      <c r="L200" s="20">
        <f t="shared" si="7"/>
        <v>0</v>
      </c>
      <c r="M200" s="24" t="s">
        <v>811</v>
      </c>
      <c r="N200" s="20">
        <f>+[1]Adm!C202</f>
        <v>0</v>
      </c>
      <c r="O200" s="20">
        <f>+[1]PresMpal!C202</f>
        <v>0</v>
      </c>
      <c r="P200" s="20">
        <f>+'[1]Pro civil'!C202</f>
        <v>0</v>
      </c>
      <c r="Q200" s="20">
        <f>+'[1]C social'!C202</f>
        <v>0</v>
      </c>
      <c r="R200" s="20">
        <f>+[1]Trasp!C202</f>
        <v>0</v>
      </c>
      <c r="S200" s="20">
        <f>+'[1]Agua P'!C202</f>
        <v>0</v>
      </c>
      <c r="T200" s="9"/>
      <c r="U200" s="20">
        <f>+'[1]Gastos R33'!C203</f>
        <v>0</v>
      </c>
      <c r="V200" s="1"/>
      <c r="W200" s="1"/>
      <c r="X200" s="20">
        <f t="shared" si="6"/>
        <v>0</v>
      </c>
      <c r="Y200" s="1"/>
    </row>
    <row r="201" spans="1:25" x14ac:dyDescent="0.2">
      <c r="A201" s="25">
        <v>2971</v>
      </c>
      <c r="B201" s="26" t="s">
        <v>162</v>
      </c>
      <c r="C201" s="27">
        <f>SUMIF($M$9:$M$690,A201,$L$9:$L$690)</f>
        <v>0</v>
      </c>
      <c r="D201" s="16"/>
      <c r="E201" s="9"/>
      <c r="L201" s="20">
        <f t="shared" si="7"/>
        <v>0</v>
      </c>
      <c r="M201" s="24" t="s">
        <v>812</v>
      </c>
      <c r="N201" s="4">
        <f>+[1]Adm!C203</f>
        <v>0</v>
      </c>
      <c r="O201" s="4">
        <f>+[1]PresMpal!C203</f>
        <v>0</v>
      </c>
      <c r="P201" s="4">
        <f>+'[1]Pro civil'!C203</f>
        <v>0</v>
      </c>
      <c r="Q201" s="4">
        <f>+'[1]C social'!C203</f>
        <v>0</v>
      </c>
      <c r="R201" s="4">
        <f>+[1]Trasp!C203</f>
        <v>0</v>
      </c>
      <c r="S201" s="4">
        <f>+'[1]Agua P'!C203</f>
        <v>0</v>
      </c>
      <c r="U201" s="4">
        <f>+'[1]Gastos R33'!C204</f>
        <v>0</v>
      </c>
      <c r="X201" s="4">
        <f t="shared" si="6"/>
        <v>0</v>
      </c>
    </row>
    <row r="202" spans="1:25" x14ac:dyDescent="0.2">
      <c r="A202" s="22">
        <v>2980</v>
      </c>
      <c r="B202" s="23" t="s">
        <v>163</v>
      </c>
      <c r="C202" s="15">
        <f>+C203</f>
        <v>200000</v>
      </c>
      <c r="D202" s="16"/>
      <c r="E202" s="9"/>
      <c r="L202" s="20">
        <f t="shared" si="7"/>
        <v>0</v>
      </c>
      <c r="M202" s="24" t="s">
        <v>813</v>
      </c>
      <c r="N202" s="20">
        <f>+[1]Adm!C204</f>
        <v>0</v>
      </c>
      <c r="O202" s="20">
        <f>+[1]PresMpal!C204</f>
        <v>0</v>
      </c>
      <c r="P202" s="20">
        <f>+'[1]Pro civil'!C204</f>
        <v>0</v>
      </c>
      <c r="Q202" s="20">
        <f>+'[1]C social'!C204</f>
        <v>0</v>
      </c>
      <c r="R202" s="20">
        <f>+[1]Trasp!C204</f>
        <v>0</v>
      </c>
      <c r="S202" s="20">
        <f>+'[1]Agua P'!C204</f>
        <v>0</v>
      </c>
      <c r="T202" s="9"/>
      <c r="U202" s="20">
        <f>+'[1]Gastos R33'!C205</f>
        <v>0</v>
      </c>
      <c r="V202" s="1"/>
      <c r="W202" s="1"/>
      <c r="X202" s="20">
        <f t="shared" si="6"/>
        <v>0</v>
      </c>
      <c r="Y202" s="1"/>
    </row>
    <row r="203" spans="1:25" x14ac:dyDescent="0.2">
      <c r="A203" s="25">
        <v>2981</v>
      </c>
      <c r="B203" s="26" t="s">
        <v>164</v>
      </c>
      <c r="C203" s="27">
        <f>SUMIF($M$9:$M$690,A203,$L$9:$L$690)</f>
        <v>200000</v>
      </c>
      <c r="D203" s="16"/>
      <c r="E203" s="9"/>
      <c r="L203" s="20">
        <f t="shared" si="7"/>
        <v>0</v>
      </c>
      <c r="M203" s="24" t="s">
        <v>814</v>
      </c>
      <c r="N203" s="4">
        <f>+[1]Adm!C205</f>
        <v>0</v>
      </c>
      <c r="O203" s="4">
        <f>+[1]PresMpal!C205</f>
        <v>0</v>
      </c>
      <c r="P203" s="4">
        <f>+'[1]Pro civil'!C205</f>
        <v>0</v>
      </c>
      <c r="Q203" s="4">
        <f>+'[1]C social'!C205</f>
        <v>0</v>
      </c>
      <c r="R203" s="4">
        <f>+[1]Trasp!C205</f>
        <v>0</v>
      </c>
      <c r="S203" s="4">
        <f>+'[1]Agua P'!C205</f>
        <v>0</v>
      </c>
      <c r="U203" s="4">
        <f>+'[1]Gastos R33'!C206</f>
        <v>0</v>
      </c>
      <c r="X203" s="4">
        <f t="shared" si="6"/>
        <v>0</v>
      </c>
    </row>
    <row r="204" spans="1:25" x14ac:dyDescent="0.2">
      <c r="A204" s="22">
        <v>2990</v>
      </c>
      <c r="B204" s="23" t="s">
        <v>165</v>
      </c>
      <c r="C204" s="15">
        <f>+C205</f>
        <v>0</v>
      </c>
      <c r="D204" s="16"/>
      <c r="E204" s="9"/>
      <c r="L204" s="20">
        <f t="shared" si="7"/>
        <v>400000</v>
      </c>
      <c r="M204" s="24" t="s">
        <v>815</v>
      </c>
      <c r="N204" s="20">
        <f>+[1]Adm!C206</f>
        <v>200000</v>
      </c>
      <c r="O204" s="20">
        <f>+[1]PresMpal!C206</f>
        <v>0</v>
      </c>
      <c r="P204" s="20">
        <f>+'[1]Pro civil'!C206</f>
        <v>0</v>
      </c>
      <c r="Q204" s="20">
        <f>+'[1]C social'!C206</f>
        <v>0</v>
      </c>
      <c r="R204" s="20">
        <f>+[1]Trasp!C206</f>
        <v>0</v>
      </c>
      <c r="S204" s="20">
        <f>+'[1]Agua P'!C206</f>
        <v>0</v>
      </c>
      <c r="T204" s="9"/>
      <c r="U204" s="20">
        <f>+'[1]Gastos R33'!C207</f>
        <v>200000</v>
      </c>
      <c r="V204" s="1"/>
      <c r="W204" s="1"/>
      <c r="X204" s="20">
        <f t="shared" si="6"/>
        <v>200000</v>
      </c>
      <c r="Y204" s="1"/>
    </row>
    <row r="205" spans="1:25" x14ac:dyDescent="0.2">
      <c r="A205" s="25">
        <v>2991</v>
      </c>
      <c r="B205" s="26" t="s">
        <v>166</v>
      </c>
      <c r="C205" s="27">
        <f>SUMIF($M$9:$M$690,A205,$L$9:$L$690)</f>
        <v>0</v>
      </c>
      <c r="D205" s="16"/>
      <c r="E205" s="9"/>
      <c r="L205" s="20">
        <f t="shared" si="7"/>
        <v>0</v>
      </c>
      <c r="M205" s="24" t="s">
        <v>816</v>
      </c>
      <c r="N205" s="4">
        <f>+[1]Adm!C207</f>
        <v>0</v>
      </c>
      <c r="O205" s="4">
        <f>+[1]PresMpal!C207</f>
        <v>0</v>
      </c>
      <c r="P205" s="4">
        <f>+'[1]Pro civil'!C207</f>
        <v>0</v>
      </c>
      <c r="Q205" s="4">
        <f>+'[1]C social'!C207</f>
        <v>0</v>
      </c>
      <c r="R205" s="4">
        <f>+[1]Trasp!C207</f>
        <v>0</v>
      </c>
      <c r="S205" s="4">
        <f>+'[1]Agua P'!C207</f>
        <v>0</v>
      </c>
      <c r="U205" s="4">
        <f>+'[1]Gastos R33'!C208</f>
        <v>0</v>
      </c>
      <c r="X205" s="4">
        <f t="shared" si="6"/>
        <v>0</v>
      </c>
    </row>
    <row r="206" spans="1:25" x14ac:dyDescent="0.2">
      <c r="A206" s="13">
        <v>3000</v>
      </c>
      <c r="B206" s="14" t="s">
        <v>817</v>
      </c>
      <c r="C206" s="27"/>
      <c r="D206" s="16">
        <f>+C207+C229+C250+C272+C293+C312+C329+C349+C363</f>
        <v>11630000</v>
      </c>
      <c r="E206" s="9"/>
      <c r="L206" s="20">
        <f t="shared" si="7"/>
        <v>0</v>
      </c>
      <c r="M206" s="24" t="s">
        <v>818</v>
      </c>
      <c r="N206" s="20">
        <f>+[1]Adm!C208</f>
        <v>0</v>
      </c>
      <c r="O206" s="20">
        <f>+[1]PresMpal!C208</f>
        <v>0</v>
      </c>
      <c r="P206" s="20">
        <f>+'[1]Pro civil'!C208</f>
        <v>0</v>
      </c>
      <c r="Q206" s="20">
        <f>+'[1]C social'!C208</f>
        <v>0</v>
      </c>
      <c r="R206" s="20">
        <f>+[1]Trasp!C208</f>
        <v>0</v>
      </c>
      <c r="S206" s="20">
        <f>+'[1]Agua P'!C208</f>
        <v>0</v>
      </c>
      <c r="T206" s="9"/>
      <c r="U206" s="20">
        <f>+'[1]Gastos R33'!C209</f>
        <v>0</v>
      </c>
      <c r="V206" s="1"/>
      <c r="W206" s="1"/>
      <c r="X206" s="20">
        <f t="shared" si="6"/>
        <v>0</v>
      </c>
      <c r="Y206" s="1"/>
    </row>
    <row r="207" spans="1:25" x14ac:dyDescent="0.2">
      <c r="A207" s="13">
        <v>3100</v>
      </c>
      <c r="B207" s="18" t="s">
        <v>819</v>
      </c>
      <c r="C207" s="19">
        <f>+C208+C212+C214+C216+C218+C220+C222+C224+C227</f>
        <v>7910000</v>
      </c>
      <c r="D207" s="16"/>
      <c r="E207" s="9"/>
      <c r="L207" s="20">
        <f t="shared" si="7"/>
        <v>0</v>
      </c>
      <c r="M207" s="24" t="s">
        <v>820</v>
      </c>
      <c r="N207" s="20">
        <f>+[1]Adm!C209</f>
        <v>0</v>
      </c>
      <c r="O207" s="20">
        <f>+[1]PresMpal!C209</f>
        <v>0</v>
      </c>
      <c r="P207" s="20">
        <f>+'[1]Pro civil'!C209</f>
        <v>0</v>
      </c>
      <c r="Q207" s="20">
        <f>+'[1]C social'!C209</f>
        <v>0</v>
      </c>
      <c r="R207" s="20">
        <f>+[1]Trasp!C209</f>
        <v>0</v>
      </c>
      <c r="S207" s="20">
        <f>+'[1]Agua P'!C209</f>
        <v>0</v>
      </c>
      <c r="T207" s="9"/>
      <c r="U207" s="20">
        <f>+'[1]Gastos R33'!C210</f>
        <v>0</v>
      </c>
      <c r="V207" s="1"/>
      <c r="W207" s="1"/>
      <c r="X207" s="20">
        <f t="shared" si="6"/>
        <v>0</v>
      </c>
      <c r="Y207" s="1"/>
    </row>
    <row r="208" spans="1:25" x14ac:dyDescent="0.2">
      <c r="A208" s="22">
        <v>3110</v>
      </c>
      <c r="B208" s="23" t="s">
        <v>167</v>
      </c>
      <c r="C208" s="15">
        <f>+C209+C210+C211</f>
        <v>7500000</v>
      </c>
      <c r="D208" s="16"/>
      <c r="E208" s="9"/>
      <c r="L208" s="20">
        <f t="shared" si="7"/>
        <v>0</v>
      </c>
      <c r="M208" s="24" t="s">
        <v>821</v>
      </c>
      <c r="N208" s="20">
        <f>+[1]Adm!C210</f>
        <v>0</v>
      </c>
      <c r="O208" s="20">
        <f>+[1]PresMpal!C210</f>
        <v>0</v>
      </c>
      <c r="P208" s="20">
        <f>+'[1]Pro civil'!C210</f>
        <v>0</v>
      </c>
      <c r="Q208" s="20">
        <f>+'[1]C social'!C210</f>
        <v>0</v>
      </c>
      <c r="R208" s="20">
        <f>+[1]Trasp!C210</f>
        <v>0</v>
      </c>
      <c r="S208" s="20">
        <f>+'[1]Agua P'!C210</f>
        <v>0</v>
      </c>
      <c r="T208" s="9"/>
      <c r="U208" s="20">
        <f>+'[1]Gastos R33'!C211</f>
        <v>0</v>
      </c>
      <c r="V208" s="1"/>
      <c r="W208" s="1"/>
      <c r="X208" s="20">
        <f t="shared" si="6"/>
        <v>0</v>
      </c>
      <c r="Y208" s="1"/>
    </row>
    <row r="209" spans="1:25" x14ac:dyDescent="0.2">
      <c r="A209" s="25">
        <v>3111</v>
      </c>
      <c r="B209" s="26" t="s">
        <v>168</v>
      </c>
      <c r="C209" s="27">
        <f>SUMIF($M$9:$M$690,A209,$L$9:$L$690)</f>
        <v>7500000</v>
      </c>
      <c r="D209" s="16"/>
      <c r="E209" s="9"/>
      <c r="L209" s="20">
        <f t="shared" si="7"/>
        <v>0</v>
      </c>
      <c r="M209" s="24" t="s">
        <v>822</v>
      </c>
      <c r="N209" s="4">
        <f>+[1]Adm!C211</f>
        <v>0</v>
      </c>
      <c r="O209" s="4">
        <f>+[1]PresMpal!C211</f>
        <v>0</v>
      </c>
      <c r="P209" s="4">
        <f>+'[1]Pro civil'!C211</f>
        <v>0</v>
      </c>
      <c r="Q209" s="4">
        <f>+'[1]C social'!C211</f>
        <v>0</v>
      </c>
      <c r="R209" s="4">
        <f>+[1]Trasp!C211</f>
        <v>0</v>
      </c>
      <c r="S209" s="4">
        <f>+'[1]Agua P'!C211</f>
        <v>0</v>
      </c>
      <c r="U209" s="4">
        <f>+'[1]Gastos R33'!C212</f>
        <v>0</v>
      </c>
      <c r="X209" s="4">
        <f t="shared" si="6"/>
        <v>0</v>
      </c>
    </row>
    <row r="210" spans="1:25" x14ac:dyDescent="0.2">
      <c r="A210" s="25">
        <v>3112</v>
      </c>
      <c r="B210" s="26" t="s">
        <v>169</v>
      </c>
      <c r="C210" s="27">
        <f>SUMIF($M$9:$M$690,A210,$L$9:$L$690)</f>
        <v>0</v>
      </c>
      <c r="D210" s="16"/>
      <c r="E210" s="9"/>
      <c r="L210" s="20">
        <f t="shared" si="7"/>
        <v>0</v>
      </c>
      <c r="M210" s="21" t="s">
        <v>823</v>
      </c>
      <c r="N210" s="4">
        <f>+[1]Adm!C212</f>
        <v>0</v>
      </c>
      <c r="O210" s="4">
        <f>+[1]PresMpal!C212</f>
        <v>0</v>
      </c>
      <c r="P210" s="4">
        <f>+'[1]Pro civil'!C212</f>
        <v>0</v>
      </c>
      <c r="Q210" s="4">
        <f>+'[1]C social'!C212</f>
        <v>0</v>
      </c>
      <c r="R210" s="4">
        <f>+[1]Trasp!C212</f>
        <v>0</v>
      </c>
      <c r="S210" s="4">
        <f>+'[1]Agua P'!C212</f>
        <v>0</v>
      </c>
      <c r="U210" s="4">
        <f>+'[1]Gastos R33'!C213</f>
        <v>0</v>
      </c>
      <c r="X210" s="4">
        <f t="shared" si="6"/>
        <v>0</v>
      </c>
    </row>
    <row r="211" spans="1:25" x14ac:dyDescent="0.2">
      <c r="A211" s="25">
        <v>3113</v>
      </c>
      <c r="B211" s="26" t="s">
        <v>170</v>
      </c>
      <c r="C211" s="27">
        <f>SUMIF($M$9:$M$690,A211,$L$9:$L$690)</f>
        <v>0</v>
      </c>
      <c r="D211" s="16"/>
      <c r="E211" s="9"/>
      <c r="L211" s="20">
        <f t="shared" si="7"/>
        <v>0</v>
      </c>
      <c r="M211" s="24" t="s">
        <v>824</v>
      </c>
      <c r="N211" s="4">
        <f>+[1]Adm!C213</f>
        <v>0</v>
      </c>
      <c r="O211" s="4">
        <f>+[1]PresMpal!C213</f>
        <v>0</v>
      </c>
      <c r="P211" s="4">
        <f>+'[1]Pro civil'!C213</f>
        <v>0</v>
      </c>
      <c r="Q211" s="4">
        <f>+'[1]C social'!C213</f>
        <v>0</v>
      </c>
      <c r="R211" s="4">
        <f>+[1]Trasp!C213</f>
        <v>0</v>
      </c>
      <c r="S211" s="4">
        <f>+'[1]Agua P'!C213</f>
        <v>0</v>
      </c>
      <c r="U211" s="4">
        <f>+'[1]Gastos R33'!C214</f>
        <v>0</v>
      </c>
      <c r="X211" s="4">
        <f t="shared" si="6"/>
        <v>0</v>
      </c>
    </row>
    <row r="212" spans="1:25" x14ac:dyDescent="0.2">
      <c r="A212" s="22">
        <v>3120</v>
      </c>
      <c r="B212" s="23" t="s">
        <v>171</v>
      </c>
      <c r="C212" s="15">
        <f>+C213</f>
        <v>0</v>
      </c>
      <c r="D212" s="16"/>
      <c r="E212" s="9"/>
      <c r="L212" s="20">
        <f t="shared" si="7"/>
        <v>20000</v>
      </c>
      <c r="M212" s="24" t="s">
        <v>825</v>
      </c>
      <c r="N212" s="20">
        <f>+[1]Adm!C214</f>
        <v>20000</v>
      </c>
      <c r="O212" s="20">
        <f>+[1]PresMpal!C214</f>
        <v>0</v>
      </c>
      <c r="P212" s="20">
        <f>+'[1]Pro civil'!C214</f>
        <v>0</v>
      </c>
      <c r="Q212" s="20">
        <f>+'[1]C social'!C214</f>
        <v>0</v>
      </c>
      <c r="R212" s="20">
        <f>+[1]Trasp!C214</f>
        <v>0</v>
      </c>
      <c r="S212" s="20">
        <f>+'[1]Agua P'!C214</f>
        <v>0</v>
      </c>
      <c r="T212" s="9"/>
      <c r="U212" s="20">
        <f>+'[1]Gastos R33'!C215</f>
        <v>0</v>
      </c>
      <c r="V212" s="1"/>
      <c r="W212" s="1"/>
      <c r="X212" s="20">
        <f t="shared" si="6"/>
        <v>20000</v>
      </c>
      <c r="Y212" s="1"/>
    </row>
    <row r="213" spans="1:25" x14ac:dyDescent="0.2">
      <c r="A213" s="25">
        <v>3121</v>
      </c>
      <c r="B213" s="26" t="s">
        <v>172</v>
      </c>
      <c r="C213" s="27">
        <f>SUMIF($M$9:$M$690,A213,$L$9:$L$690)</f>
        <v>0</v>
      </c>
      <c r="D213" s="16"/>
      <c r="E213" s="9"/>
      <c r="L213" s="20">
        <f t="shared" si="7"/>
        <v>0</v>
      </c>
      <c r="M213" s="24" t="s">
        <v>826</v>
      </c>
      <c r="N213" s="4">
        <f>+[1]Adm!C215</f>
        <v>0</v>
      </c>
      <c r="O213" s="4">
        <f>+[1]PresMpal!C215</f>
        <v>0</v>
      </c>
      <c r="P213" s="4">
        <f>+'[1]Pro civil'!C215</f>
        <v>0</v>
      </c>
      <c r="Q213" s="4">
        <f>+'[1]C social'!C215</f>
        <v>0</v>
      </c>
      <c r="R213" s="4">
        <f>+[1]Trasp!C215</f>
        <v>0</v>
      </c>
      <c r="S213" s="4">
        <f>+'[1]Agua P'!C215</f>
        <v>0</v>
      </c>
      <c r="U213" s="4">
        <f>+'[1]Gastos R33'!C216</f>
        <v>0</v>
      </c>
      <c r="X213" s="4">
        <f t="shared" si="6"/>
        <v>0</v>
      </c>
    </row>
    <row r="214" spans="1:25" x14ac:dyDescent="0.2">
      <c r="A214" s="22">
        <v>3130</v>
      </c>
      <c r="B214" s="23" t="s">
        <v>173</v>
      </c>
      <c r="C214" s="15">
        <f>+C215</f>
        <v>0</v>
      </c>
      <c r="D214" s="16"/>
      <c r="E214" s="9"/>
      <c r="L214" s="20">
        <f t="shared" si="7"/>
        <v>0</v>
      </c>
      <c r="M214" s="24" t="s">
        <v>827</v>
      </c>
      <c r="N214" s="20">
        <f>+[1]Adm!C216</f>
        <v>0</v>
      </c>
      <c r="O214" s="20">
        <f>+[1]PresMpal!C216</f>
        <v>0</v>
      </c>
      <c r="P214" s="20">
        <f>+'[1]Pro civil'!C216</f>
        <v>0</v>
      </c>
      <c r="Q214" s="20">
        <f>+'[1]C social'!C216</f>
        <v>0</v>
      </c>
      <c r="R214" s="20">
        <f>+[1]Trasp!C216</f>
        <v>0</v>
      </c>
      <c r="S214" s="20">
        <f>+'[1]Agua P'!C216</f>
        <v>0</v>
      </c>
      <c r="T214" s="9"/>
      <c r="U214" s="20">
        <f>+'[1]Gastos R33'!C217</f>
        <v>0</v>
      </c>
      <c r="V214" s="1"/>
      <c r="W214" s="1"/>
      <c r="X214" s="20">
        <f t="shared" si="6"/>
        <v>0</v>
      </c>
      <c r="Y214" s="1"/>
    </row>
    <row r="215" spans="1:25" x14ac:dyDescent="0.2">
      <c r="A215" s="25">
        <v>3131</v>
      </c>
      <c r="B215" s="26" t="s">
        <v>174</v>
      </c>
      <c r="C215" s="27">
        <f>SUMIF($M$9:$M$690,A215,$L$9:$L$690)</f>
        <v>0</v>
      </c>
      <c r="D215" s="16"/>
      <c r="E215" s="9"/>
      <c r="L215" s="20">
        <f t="shared" si="7"/>
        <v>0</v>
      </c>
      <c r="M215" s="24" t="s">
        <v>828</v>
      </c>
      <c r="N215" s="4">
        <f>+[1]Adm!C217</f>
        <v>0</v>
      </c>
      <c r="O215" s="4">
        <f>+[1]PresMpal!C217</f>
        <v>0</v>
      </c>
      <c r="P215" s="4">
        <f>+'[1]Pro civil'!C217</f>
        <v>0</v>
      </c>
      <c r="Q215" s="4">
        <f>+'[1]C social'!C217</f>
        <v>0</v>
      </c>
      <c r="R215" s="4">
        <f>+[1]Trasp!C217</f>
        <v>0</v>
      </c>
      <c r="S215" s="4">
        <f>+'[1]Agua P'!C217</f>
        <v>0</v>
      </c>
      <c r="U215" s="4">
        <f>+'[1]Gastos R33'!C218</f>
        <v>0</v>
      </c>
      <c r="X215" s="4">
        <f t="shared" si="6"/>
        <v>0</v>
      </c>
    </row>
    <row r="216" spans="1:25" x14ac:dyDescent="0.2">
      <c r="A216" s="22">
        <v>3140</v>
      </c>
      <c r="B216" s="23" t="s">
        <v>175</v>
      </c>
      <c r="C216" s="15">
        <f>+C217</f>
        <v>10000</v>
      </c>
      <c r="D216" s="16"/>
      <c r="E216" s="9"/>
      <c r="L216" s="20">
        <f t="shared" si="7"/>
        <v>0</v>
      </c>
      <c r="M216" s="24" t="s">
        <v>829</v>
      </c>
      <c r="N216" s="20">
        <f>+[1]Adm!C218</f>
        <v>0</v>
      </c>
      <c r="O216" s="20">
        <f>+[1]PresMpal!C218</f>
        <v>0</v>
      </c>
      <c r="P216" s="20">
        <f>+'[1]Pro civil'!C218</f>
        <v>0</v>
      </c>
      <c r="Q216" s="20">
        <f>+'[1]C social'!C218</f>
        <v>0</v>
      </c>
      <c r="R216" s="20">
        <f>+[1]Trasp!C218</f>
        <v>0</v>
      </c>
      <c r="S216" s="20">
        <f>+'[1]Agua P'!C218</f>
        <v>0</v>
      </c>
      <c r="T216" s="9"/>
      <c r="U216" s="20">
        <f>+'[1]Gastos R33'!C219</f>
        <v>0</v>
      </c>
      <c r="V216" s="1"/>
      <c r="W216" s="1"/>
      <c r="X216" s="20">
        <f t="shared" si="6"/>
        <v>0</v>
      </c>
      <c r="Y216" s="1"/>
    </row>
    <row r="217" spans="1:25" x14ac:dyDescent="0.2">
      <c r="A217" s="25">
        <v>3141</v>
      </c>
      <c r="B217" s="26" t="s">
        <v>176</v>
      </c>
      <c r="C217" s="27">
        <f>SUMIF($M$9:$M$690,A217,$L$9:$L$690)</f>
        <v>10000</v>
      </c>
      <c r="D217" s="16"/>
      <c r="E217" s="9"/>
      <c r="L217" s="20">
        <f t="shared" si="7"/>
        <v>0</v>
      </c>
      <c r="M217" s="24" t="s">
        <v>830</v>
      </c>
      <c r="N217" s="4">
        <f>+[1]Adm!C219</f>
        <v>0</v>
      </c>
      <c r="O217" s="4">
        <f>+[1]PresMpal!C219</f>
        <v>0</v>
      </c>
      <c r="P217" s="4">
        <f>+'[1]Pro civil'!C219</f>
        <v>0</v>
      </c>
      <c r="Q217" s="4">
        <f>+'[1]C social'!C219</f>
        <v>0</v>
      </c>
      <c r="R217" s="4">
        <f>+[1]Trasp!C219</f>
        <v>0</v>
      </c>
      <c r="S217" s="4">
        <f>+'[1]Agua P'!C219</f>
        <v>0</v>
      </c>
      <c r="U217" s="4">
        <f>+'[1]Gastos R33'!C220</f>
        <v>0</v>
      </c>
      <c r="X217" s="4">
        <f t="shared" si="6"/>
        <v>0</v>
      </c>
    </row>
    <row r="218" spans="1:25" x14ac:dyDescent="0.2">
      <c r="A218" s="22">
        <v>3150</v>
      </c>
      <c r="B218" s="23" t="s">
        <v>177</v>
      </c>
      <c r="C218" s="15">
        <f>+C219</f>
        <v>0</v>
      </c>
      <c r="D218" s="16"/>
      <c r="E218" s="9"/>
      <c r="L218" s="20">
        <f t="shared" si="7"/>
        <v>0</v>
      </c>
      <c r="M218" s="24" t="s">
        <v>831</v>
      </c>
      <c r="N218" s="20">
        <f>+[1]Adm!C220</f>
        <v>0</v>
      </c>
      <c r="O218" s="20">
        <f>+[1]PresMpal!C220</f>
        <v>0</v>
      </c>
      <c r="P218" s="20">
        <f>+'[1]Pro civil'!C220</f>
        <v>0</v>
      </c>
      <c r="Q218" s="20">
        <f>+'[1]C social'!C220</f>
        <v>0</v>
      </c>
      <c r="R218" s="20">
        <f>+[1]Trasp!C220</f>
        <v>0</v>
      </c>
      <c r="S218" s="20">
        <f>+'[1]Agua P'!C220</f>
        <v>0</v>
      </c>
      <c r="T218" s="9"/>
      <c r="U218" s="20">
        <f>+'[1]Gastos R33'!C221</f>
        <v>0</v>
      </c>
      <c r="V218" s="1"/>
      <c r="W218" s="1"/>
      <c r="X218" s="20">
        <f t="shared" si="6"/>
        <v>0</v>
      </c>
      <c r="Y218" s="1"/>
    </row>
    <row r="219" spans="1:25" x14ac:dyDescent="0.2">
      <c r="A219" s="25">
        <v>3151</v>
      </c>
      <c r="B219" s="26" t="s">
        <v>178</v>
      </c>
      <c r="C219" s="27">
        <f>SUMIF($M$9:$M$690,A219,$L$9:$L$690)</f>
        <v>0</v>
      </c>
      <c r="D219" s="16"/>
      <c r="E219" s="9"/>
      <c r="L219" s="20">
        <f t="shared" si="7"/>
        <v>0</v>
      </c>
      <c r="M219" s="24" t="s">
        <v>832</v>
      </c>
      <c r="N219" s="4">
        <f>+[1]Adm!C221</f>
        <v>0</v>
      </c>
      <c r="O219" s="4">
        <f>+[1]PresMpal!C221</f>
        <v>0</v>
      </c>
      <c r="P219" s="4">
        <f>+'[1]Pro civil'!C221</f>
        <v>0</v>
      </c>
      <c r="Q219" s="4">
        <f>+'[1]C social'!C221</f>
        <v>0</v>
      </c>
      <c r="R219" s="4">
        <f>+[1]Trasp!C221</f>
        <v>0</v>
      </c>
      <c r="S219" s="4">
        <f>+'[1]Agua P'!C221</f>
        <v>0</v>
      </c>
      <c r="U219" s="4">
        <f>+'[1]Gastos R33'!C222</f>
        <v>0</v>
      </c>
      <c r="X219" s="4">
        <f t="shared" si="6"/>
        <v>0</v>
      </c>
    </row>
    <row r="220" spans="1:25" x14ac:dyDescent="0.2">
      <c r="A220" s="22">
        <v>3160</v>
      </c>
      <c r="B220" s="23" t="s">
        <v>179</v>
      </c>
      <c r="C220" s="15">
        <f>+C221</f>
        <v>0</v>
      </c>
      <c r="D220" s="16"/>
      <c r="E220" s="9"/>
      <c r="L220" s="20">
        <f t="shared" si="7"/>
        <v>1900000</v>
      </c>
      <c r="M220" s="24" t="s">
        <v>833</v>
      </c>
      <c r="N220" s="20">
        <f>+[1]Adm!C222</f>
        <v>100000</v>
      </c>
      <c r="O220" s="20">
        <f>+[1]PresMpal!C222</f>
        <v>0</v>
      </c>
      <c r="P220" s="20">
        <f>+'[1]Pro civil'!C222</f>
        <v>0</v>
      </c>
      <c r="Q220" s="20">
        <f>+'[1]C social'!C222</f>
        <v>0</v>
      </c>
      <c r="R220" s="20">
        <f>+[1]Trasp!C222</f>
        <v>0</v>
      </c>
      <c r="S220" s="20">
        <f>+'[1]Agua P'!C222</f>
        <v>0</v>
      </c>
      <c r="T220" s="9"/>
      <c r="U220" s="20">
        <f>+'[1]Gastos R33'!C223</f>
        <v>1800000</v>
      </c>
      <c r="V220" s="1"/>
      <c r="W220" s="1"/>
      <c r="X220" s="20">
        <f t="shared" si="6"/>
        <v>100000</v>
      </c>
      <c r="Y220" s="1"/>
    </row>
    <row r="221" spans="1:25" x14ac:dyDescent="0.2">
      <c r="A221" s="25">
        <v>3161</v>
      </c>
      <c r="B221" s="26" t="s">
        <v>180</v>
      </c>
      <c r="C221" s="27">
        <f>SUMIF($M$9:$M$690,A221,$L$9:$L$690)</f>
        <v>0</v>
      </c>
      <c r="D221" s="16"/>
      <c r="E221" s="9"/>
      <c r="L221" s="20">
        <f t="shared" si="7"/>
        <v>0</v>
      </c>
      <c r="M221" s="24" t="s">
        <v>834</v>
      </c>
      <c r="N221" s="4">
        <f>+[1]Adm!C223</f>
        <v>0</v>
      </c>
      <c r="O221" s="4">
        <f>+[1]PresMpal!C223</f>
        <v>0</v>
      </c>
      <c r="P221" s="4">
        <f>+'[1]Pro civil'!C223</f>
        <v>0</v>
      </c>
      <c r="Q221" s="4">
        <f>+'[1]C social'!C223</f>
        <v>0</v>
      </c>
      <c r="R221" s="4">
        <f>+[1]Trasp!C223</f>
        <v>0</v>
      </c>
      <c r="S221" s="4">
        <f>+'[1]Agua P'!C223</f>
        <v>0</v>
      </c>
      <c r="U221" s="4">
        <f>+'[1]Gastos R33'!C224</f>
        <v>0</v>
      </c>
      <c r="X221" s="4">
        <f t="shared" si="6"/>
        <v>0</v>
      </c>
    </row>
    <row r="222" spans="1:25" x14ac:dyDescent="0.2">
      <c r="A222" s="22">
        <v>3170</v>
      </c>
      <c r="B222" s="23" t="s">
        <v>181</v>
      </c>
      <c r="C222" s="15">
        <f>+C223</f>
        <v>400000</v>
      </c>
      <c r="D222" s="16"/>
      <c r="E222" s="9"/>
      <c r="L222" s="20">
        <f t="shared" si="7"/>
        <v>200000</v>
      </c>
      <c r="M222" s="24" t="s">
        <v>835</v>
      </c>
      <c r="N222" s="20">
        <f>+[1]Adm!C224</f>
        <v>200000</v>
      </c>
      <c r="O222" s="20">
        <f>+[1]PresMpal!C224</f>
        <v>0</v>
      </c>
      <c r="P222" s="20">
        <f>+'[1]Pro civil'!C224</f>
        <v>0</v>
      </c>
      <c r="Q222" s="20">
        <f>+'[1]C social'!C224</f>
        <v>0</v>
      </c>
      <c r="R222" s="20">
        <f>+[1]Trasp!C224</f>
        <v>0</v>
      </c>
      <c r="S222" s="20">
        <f>+'[1]Agua P'!C224</f>
        <v>0</v>
      </c>
      <c r="T222" s="9"/>
      <c r="U222" s="20">
        <f>+'[1]Gastos R33'!C225</f>
        <v>0</v>
      </c>
      <c r="V222" s="1"/>
      <c r="W222" s="1"/>
      <c r="X222" s="20">
        <f t="shared" si="6"/>
        <v>200000</v>
      </c>
      <c r="Y222" s="1"/>
    </row>
    <row r="223" spans="1:25" x14ac:dyDescent="0.2">
      <c r="A223" s="25">
        <v>3171</v>
      </c>
      <c r="B223" s="26" t="s">
        <v>182</v>
      </c>
      <c r="C223" s="27">
        <f>SUMIF($M$9:$M$690,A223,$L$9:$L$690)</f>
        <v>400000</v>
      </c>
      <c r="D223" s="16"/>
      <c r="E223" s="9"/>
      <c r="L223" s="20">
        <f t="shared" si="7"/>
        <v>0</v>
      </c>
      <c r="M223" s="24" t="s">
        <v>836</v>
      </c>
      <c r="N223" s="4">
        <f>+[1]Adm!C225</f>
        <v>0</v>
      </c>
      <c r="O223" s="4">
        <f>+[1]PresMpal!C225</f>
        <v>0</v>
      </c>
      <c r="P223" s="4">
        <f>+'[1]Pro civil'!C225</f>
        <v>0</v>
      </c>
      <c r="Q223" s="4">
        <f>+'[1]C social'!C225</f>
        <v>0</v>
      </c>
      <c r="R223" s="4">
        <f>+[1]Trasp!C225</f>
        <v>0</v>
      </c>
      <c r="S223" s="4">
        <f>+'[1]Agua P'!C225</f>
        <v>0</v>
      </c>
      <c r="U223" s="4">
        <f>+'[1]Gastos R33'!C226</f>
        <v>0</v>
      </c>
      <c r="X223" s="4">
        <f t="shared" si="6"/>
        <v>0</v>
      </c>
    </row>
    <row r="224" spans="1:25" x14ac:dyDescent="0.2">
      <c r="A224" s="22">
        <v>3180</v>
      </c>
      <c r="B224" s="23" t="s">
        <v>183</v>
      </c>
      <c r="C224" s="15">
        <f>+C225+C226</f>
        <v>0</v>
      </c>
      <c r="D224" s="16"/>
      <c r="E224" s="9"/>
      <c r="L224" s="20">
        <f t="shared" si="7"/>
        <v>0</v>
      </c>
      <c r="M224" s="24" t="s">
        <v>837</v>
      </c>
      <c r="N224" s="20">
        <f>+[1]Adm!C226</f>
        <v>0</v>
      </c>
      <c r="O224" s="20">
        <f>+[1]PresMpal!C226</f>
        <v>0</v>
      </c>
      <c r="P224" s="20">
        <f>+'[1]Pro civil'!C226</f>
        <v>0</v>
      </c>
      <c r="Q224" s="20">
        <f>+'[1]C social'!C226</f>
        <v>0</v>
      </c>
      <c r="R224" s="20">
        <f>+[1]Trasp!C226</f>
        <v>0</v>
      </c>
      <c r="S224" s="20">
        <f>+'[1]Agua P'!C226</f>
        <v>0</v>
      </c>
      <c r="T224" s="9"/>
      <c r="U224" s="20">
        <f>+'[1]Gastos R33'!C227</f>
        <v>0</v>
      </c>
      <c r="V224" s="1"/>
      <c r="W224" s="1"/>
      <c r="X224" s="20">
        <f t="shared" si="6"/>
        <v>0</v>
      </c>
      <c r="Y224" s="1"/>
    </row>
    <row r="225" spans="1:25" x14ac:dyDescent="0.2">
      <c r="A225" s="25">
        <v>3181</v>
      </c>
      <c r="B225" s="26" t="s">
        <v>184</v>
      </c>
      <c r="C225" s="27">
        <f>SUMIF($M$9:$M$690,A225,$L$9:$L$690)</f>
        <v>0</v>
      </c>
      <c r="D225" s="16"/>
      <c r="E225" s="9"/>
      <c r="L225" s="20">
        <f t="shared" si="7"/>
        <v>0</v>
      </c>
      <c r="M225" s="24" t="s">
        <v>838</v>
      </c>
      <c r="N225" s="4">
        <f>+[1]Adm!C227</f>
        <v>0</v>
      </c>
      <c r="O225" s="4">
        <f>+[1]PresMpal!C227</f>
        <v>0</v>
      </c>
      <c r="P225" s="4">
        <f>+'[1]Pro civil'!C227</f>
        <v>0</v>
      </c>
      <c r="Q225" s="4">
        <f>+'[1]C social'!C227</f>
        <v>0</v>
      </c>
      <c r="R225" s="4">
        <f>+[1]Trasp!C227</f>
        <v>0</v>
      </c>
      <c r="S225" s="4">
        <f>+'[1]Agua P'!C227</f>
        <v>0</v>
      </c>
      <c r="U225" s="4">
        <f>+'[1]Gastos R33'!C228</f>
        <v>0</v>
      </c>
      <c r="X225" s="4">
        <f t="shared" si="6"/>
        <v>0</v>
      </c>
    </row>
    <row r="226" spans="1:25" x14ac:dyDescent="0.2">
      <c r="A226" s="25">
        <v>3182</v>
      </c>
      <c r="B226" s="26" t="s">
        <v>185</v>
      </c>
      <c r="C226" s="27">
        <f>SUMIF($M$9:$M$690,A226,$L$9:$L$690)</f>
        <v>0</v>
      </c>
      <c r="D226" s="16"/>
      <c r="E226" s="9"/>
      <c r="L226" s="20">
        <f t="shared" si="7"/>
        <v>0</v>
      </c>
      <c r="M226" s="24" t="s">
        <v>839</v>
      </c>
      <c r="N226" s="4">
        <f>+[1]Adm!C228</f>
        <v>0</v>
      </c>
      <c r="O226" s="4">
        <f>+[1]PresMpal!C228</f>
        <v>0</v>
      </c>
      <c r="P226" s="4">
        <f>+'[1]Pro civil'!C228</f>
        <v>0</v>
      </c>
      <c r="Q226" s="4">
        <f>+'[1]C social'!C228</f>
        <v>0</v>
      </c>
      <c r="R226" s="4">
        <f>+[1]Trasp!C228</f>
        <v>0</v>
      </c>
      <c r="S226" s="4">
        <f>+'[1]Agua P'!C228</f>
        <v>0</v>
      </c>
      <c r="U226" s="4">
        <f>+'[1]Gastos R33'!C229</f>
        <v>0</v>
      </c>
      <c r="X226" s="4">
        <f t="shared" si="6"/>
        <v>0</v>
      </c>
    </row>
    <row r="227" spans="1:25" x14ac:dyDescent="0.2">
      <c r="A227" s="22">
        <v>3190</v>
      </c>
      <c r="B227" s="23" t="s">
        <v>186</v>
      </c>
      <c r="C227" s="15">
        <f>+C228</f>
        <v>0</v>
      </c>
      <c r="D227" s="16"/>
      <c r="E227" s="9"/>
      <c r="L227" s="20">
        <f t="shared" si="7"/>
        <v>0</v>
      </c>
      <c r="M227" s="24" t="s">
        <v>840</v>
      </c>
      <c r="N227" s="20">
        <f>+[1]Adm!C229</f>
        <v>0</v>
      </c>
      <c r="O227" s="20">
        <f>+[1]PresMpal!C229</f>
        <v>0</v>
      </c>
      <c r="P227" s="20">
        <f>+'[1]Pro civil'!C229</f>
        <v>0</v>
      </c>
      <c r="Q227" s="20">
        <f>+'[1]C social'!C229</f>
        <v>0</v>
      </c>
      <c r="R227" s="20">
        <f>+[1]Trasp!C229</f>
        <v>0</v>
      </c>
      <c r="S227" s="20">
        <f>+'[1]Agua P'!C229</f>
        <v>0</v>
      </c>
      <c r="T227" s="9"/>
      <c r="U227" s="20">
        <f>+'[1]Gastos R33'!C230</f>
        <v>0</v>
      </c>
      <c r="V227" s="1"/>
      <c r="W227" s="1"/>
      <c r="X227" s="20">
        <f t="shared" si="6"/>
        <v>0</v>
      </c>
      <c r="Y227" s="1"/>
    </row>
    <row r="228" spans="1:25" x14ac:dyDescent="0.2">
      <c r="A228" s="25">
        <v>3191</v>
      </c>
      <c r="B228" s="26" t="s">
        <v>187</v>
      </c>
      <c r="C228" s="27">
        <f>SUMIF($M$9:$M$690,A228,$L$9:$L$690)</f>
        <v>0</v>
      </c>
      <c r="D228" s="16"/>
      <c r="E228" s="9"/>
      <c r="L228" s="20">
        <f t="shared" si="7"/>
        <v>0</v>
      </c>
      <c r="M228" s="24" t="s">
        <v>841</v>
      </c>
      <c r="N228" s="4">
        <f>+[1]Adm!C230</f>
        <v>0</v>
      </c>
      <c r="O228" s="4">
        <f>+[1]PresMpal!C230</f>
        <v>0</v>
      </c>
      <c r="P228" s="4">
        <f>+'[1]Pro civil'!C230</f>
        <v>0</v>
      </c>
      <c r="Q228" s="4">
        <f>+'[1]C social'!C230</f>
        <v>0</v>
      </c>
      <c r="R228" s="4">
        <f>+[1]Trasp!C230</f>
        <v>0</v>
      </c>
      <c r="S228" s="4">
        <f>+'[1]Agua P'!C230</f>
        <v>0</v>
      </c>
      <c r="U228" s="4">
        <f>+'[1]Gastos R33'!C231</f>
        <v>0</v>
      </c>
      <c r="X228" s="4">
        <f t="shared" si="6"/>
        <v>0</v>
      </c>
    </row>
    <row r="229" spans="1:25" x14ac:dyDescent="0.2">
      <c r="A229" s="13">
        <v>3200</v>
      </c>
      <c r="B229" s="18" t="s">
        <v>188</v>
      </c>
      <c r="C229" s="19">
        <f>+C230+C232+C234+C236+C238+C240+C242+C244+C246</f>
        <v>2120000</v>
      </c>
      <c r="D229" s="16"/>
      <c r="E229" s="9"/>
      <c r="L229" s="20">
        <f t="shared" si="7"/>
        <v>0</v>
      </c>
      <c r="M229" s="21" t="s">
        <v>842</v>
      </c>
      <c r="N229" s="20">
        <f>+[1]Adm!C231</f>
        <v>0</v>
      </c>
      <c r="O229" s="20">
        <f>+[1]PresMpal!C231</f>
        <v>0</v>
      </c>
      <c r="P229" s="20">
        <f>+'[1]Pro civil'!C231</f>
        <v>0</v>
      </c>
      <c r="Q229" s="20">
        <f>+'[1]C social'!C231</f>
        <v>0</v>
      </c>
      <c r="R229" s="20">
        <f>+[1]Trasp!C231</f>
        <v>0</v>
      </c>
      <c r="S229" s="20">
        <f>+'[1]Agua P'!C231</f>
        <v>0</v>
      </c>
      <c r="T229" s="9"/>
      <c r="U229" s="20">
        <f>+'[1]Gastos R33'!C232</f>
        <v>0</v>
      </c>
      <c r="V229" s="1"/>
      <c r="W229" s="1"/>
      <c r="X229" s="20">
        <f t="shared" si="6"/>
        <v>0</v>
      </c>
      <c r="Y229" s="1"/>
    </row>
    <row r="230" spans="1:25" x14ac:dyDescent="0.2">
      <c r="A230" s="22">
        <v>3210</v>
      </c>
      <c r="B230" s="23" t="s">
        <v>189</v>
      </c>
      <c r="C230" s="15">
        <f>+C231</f>
        <v>20000</v>
      </c>
      <c r="D230" s="16"/>
      <c r="E230" s="9"/>
      <c r="L230" s="20">
        <f t="shared" si="7"/>
        <v>0</v>
      </c>
      <c r="M230" s="24" t="s">
        <v>843</v>
      </c>
      <c r="N230" s="20">
        <f>+[1]Adm!C232</f>
        <v>0</v>
      </c>
      <c r="O230" s="20">
        <f>+[1]PresMpal!C232</f>
        <v>0</v>
      </c>
      <c r="P230" s="20">
        <f>+'[1]Pro civil'!C232</f>
        <v>0</v>
      </c>
      <c r="Q230" s="20">
        <f>+'[1]C social'!C232</f>
        <v>0</v>
      </c>
      <c r="R230" s="20">
        <f>+[1]Trasp!C232</f>
        <v>0</v>
      </c>
      <c r="S230" s="20">
        <f>+'[1]Agua P'!C232</f>
        <v>0</v>
      </c>
      <c r="T230" s="9"/>
      <c r="U230" s="20">
        <f>+'[1]Gastos R33'!C233</f>
        <v>0</v>
      </c>
      <c r="V230" s="1"/>
      <c r="W230" s="1"/>
      <c r="X230" s="20">
        <f t="shared" si="6"/>
        <v>0</v>
      </c>
      <c r="Y230" s="1"/>
    </row>
    <row r="231" spans="1:25" x14ac:dyDescent="0.2">
      <c r="A231" s="25">
        <v>3211</v>
      </c>
      <c r="B231" s="26" t="s">
        <v>190</v>
      </c>
      <c r="C231" s="27">
        <f>SUMIF($M$9:$M$690,A231,$L$9:$L$690)</f>
        <v>20000</v>
      </c>
      <c r="D231" s="16"/>
      <c r="E231" s="9"/>
      <c r="L231" s="20">
        <f t="shared" si="7"/>
        <v>1000000</v>
      </c>
      <c r="M231" s="24" t="s">
        <v>844</v>
      </c>
      <c r="N231" s="4">
        <f>+[1]Adm!C233</f>
        <v>1000000</v>
      </c>
      <c r="O231" s="4">
        <f>+[1]PresMpal!C233</f>
        <v>0</v>
      </c>
      <c r="P231" s="4">
        <f>+'[1]Pro civil'!C233</f>
        <v>0</v>
      </c>
      <c r="Q231" s="4">
        <f>+'[1]C social'!C233</f>
        <v>0</v>
      </c>
      <c r="R231" s="4">
        <f>+[1]Trasp!C233</f>
        <v>0</v>
      </c>
      <c r="S231" s="4">
        <f>+'[1]Agua P'!C233</f>
        <v>0</v>
      </c>
      <c r="U231" s="4">
        <f>+'[1]Gastos R33'!C234</f>
        <v>0</v>
      </c>
      <c r="X231" s="4">
        <f t="shared" si="6"/>
        <v>1000000</v>
      </c>
    </row>
    <row r="232" spans="1:25" x14ac:dyDescent="0.2">
      <c r="A232" s="22">
        <v>3220</v>
      </c>
      <c r="B232" s="23" t="s">
        <v>191</v>
      </c>
      <c r="C232" s="15">
        <f>+C233</f>
        <v>0</v>
      </c>
      <c r="D232" s="16"/>
      <c r="E232" s="9"/>
      <c r="L232" s="20">
        <f t="shared" si="7"/>
        <v>0</v>
      </c>
      <c r="M232" s="24" t="s">
        <v>845</v>
      </c>
      <c r="N232" s="20">
        <f>+[1]Adm!C234</f>
        <v>0</v>
      </c>
      <c r="O232" s="20">
        <f>+[1]PresMpal!C234</f>
        <v>0</v>
      </c>
      <c r="P232" s="20">
        <f>+'[1]Pro civil'!C234</f>
        <v>0</v>
      </c>
      <c r="Q232" s="20">
        <f>+'[1]C social'!C234</f>
        <v>0</v>
      </c>
      <c r="R232" s="20">
        <f>+[1]Trasp!C234</f>
        <v>0</v>
      </c>
      <c r="S232" s="20">
        <f>+'[1]Agua P'!C234</f>
        <v>0</v>
      </c>
      <c r="T232" s="9"/>
      <c r="U232" s="20">
        <f>+'[1]Gastos R33'!C235</f>
        <v>0</v>
      </c>
      <c r="V232" s="1"/>
      <c r="W232" s="1"/>
      <c r="X232" s="20">
        <f t="shared" ref="X232:X295" si="8">+N232-O232-P232-Q232-R232-S232</f>
        <v>0</v>
      </c>
      <c r="Y232" s="1"/>
    </row>
    <row r="233" spans="1:25" x14ac:dyDescent="0.2">
      <c r="A233" s="25">
        <v>3221</v>
      </c>
      <c r="B233" s="26" t="s">
        <v>192</v>
      </c>
      <c r="C233" s="27">
        <f>SUMIF($M$9:$M$690,A233,$L$9:$L$690)</f>
        <v>0</v>
      </c>
      <c r="D233" s="16"/>
      <c r="E233" s="9"/>
      <c r="L233" s="20">
        <f t="shared" si="7"/>
        <v>0</v>
      </c>
      <c r="M233" s="24" t="s">
        <v>846</v>
      </c>
      <c r="N233" s="4">
        <f>+[1]Adm!C235</f>
        <v>0</v>
      </c>
      <c r="O233" s="4">
        <f>+[1]PresMpal!C235</f>
        <v>0</v>
      </c>
      <c r="P233" s="4">
        <f>+'[1]Pro civil'!C235</f>
        <v>0</v>
      </c>
      <c r="Q233" s="4">
        <f>+'[1]C social'!C235</f>
        <v>0</v>
      </c>
      <c r="R233" s="4">
        <f>+[1]Trasp!C235</f>
        <v>0</v>
      </c>
      <c r="S233" s="4">
        <f>+'[1]Agua P'!C235</f>
        <v>0</v>
      </c>
      <c r="U233" s="4">
        <f>+'[1]Gastos R33'!C236</f>
        <v>0</v>
      </c>
      <c r="X233" s="4">
        <f t="shared" si="8"/>
        <v>0</v>
      </c>
    </row>
    <row r="234" spans="1:25" x14ac:dyDescent="0.2">
      <c r="A234" s="22">
        <v>3230</v>
      </c>
      <c r="B234" s="23" t="s">
        <v>193</v>
      </c>
      <c r="C234" s="15">
        <f>+C235</f>
        <v>0</v>
      </c>
      <c r="D234" s="16"/>
      <c r="E234" s="9"/>
      <c r="L234" s="20">
        <f t="shared" si="7"/>
        <v>0</v>
      </c>
      <c r="M234" s="24" t="s">
        <v>847</v>
      </c>
      <c r="N234" s="20">
        <f>+[1]Adm!C236</f>
        <v>0</v>
      </c>
      <c r="O234" s="20">
        <f>+[1]PresMpal!C236</f>
        <v>0</v>
      </c>
      <c r="P234" s="20">
        <f>+'[1]Pro civil'!C236</f>
        <v>0</v>
      </c>
      <c r="Q234" s="20">
        <f>+'[1]C social'!C236</f>
        <v>0</v>
      </c>
      <c r="R234" s="20">
        <f>+[1]Trasp!C236</f>
        <v>0</v>
      </c>
      <c r="S234" s="20">
        <f>+'[1]Agua P'!C236</f>
        <v>0</v>
      </c>
      <c r="T234" s="9"/>
      <c r="U234" s="20">
        <f>+'[1]Gastos R33'!C237</f>
        <v>0</v>
      </c>
      <c r="V234" s="1"/>
      <c r="W234" s="1"/>
      <c r="X234" s="20">
        <f t="shared" si="8"/>
        <v>0</v>
      </c>
      <c r="Y234" s="1"/>
    </row>
    <row r="235" spans="1:25" x14ac:dyDescent="0.2">
      <c r="A235" s="25">
        <v>3231</v>
      </c>
      <c r="B235" s="26" t="s">
        <v>194</v>
      </c>
      <c r="C235" s="27">
        <f>SUMIF($M$9:$M$690,A235,$L$9:$L$690)</f>
        <v>0</v>
      </c>
      <c r="D235" s="16"/>
      <c r="E235" s="9"/>
      <c r="L235" s="20">
        <f t="shared" si="7"/>
        <v>0</v>
      </c>
      <c r="M235" s="24" t="s">
        <v>848</v>
      </c>
      <c r="N235" s="4">
        <f>+[1]Adm!C237</f>
        <v>0</v>
      </c>
      <c r="O235" s="4">
        <f>+[1]PresMpal!C237</f>
        <v>0</v>
      </c>
      <c r="P235" s="4">
        <f>+'[1]Pro civil'!C237</f>
        <v>0</v>
      </c>
      <c r="Q235" s="4">
        <f>+'[1]C social'!C237</f>
        <v>0</v>
      </c>
      <c r="R235" s="4">
        <f>+[1]Trasp!C237</f>
        <v>0</v>
      </c>
      <c r="S235" s="4">
        <f>+'[1]Agua P'!C237</f>
        <v>0</v>
      </c>
      <c r="U235" s="4">
        <f>+'[1]Gastos R33'!C238</f>
        <v>0</v>
      </c>
      <c r="X235" s="4">
        <f t="shared" si="8"/>
        <v>0</v>
      </c>
    </row>
    <row r="236" spans="1:25" x14ac:dyDescent="0.2">
      <c r="A236" s="22">
        <v>3240</v>
      </c>
      <c r="B236" s="23" t="s">
        <v>195</v>
      </c>
      <c r="C236" s="15">
        <f>+C237</f>
        <v>0</v>
      </c>
      <c r="D236" s="16"/>
      <c r="E236" s="9"/>
      <c r="L236" s="20">
        <f t="shared" si="7"/>
        <v>0</v>
      </c>
      <c r="M236" s="24" t="s">
        <v>849</v>
      </c>
      <c r="N236" s="20">
        <f>+[1]Adm!C238</f>
        <v>0</v>
      </c>
      <c r="O236" s="20">
        <f>+[1]PresMpal!C238</f>
        <v>0</v>
      </c>
      <c r="P236" s="20">
        <f>+'[1]Pro civil'!C238</f>
        <v>0</v>
      </c>
      <c r="Q236" s="20">
        <f>+'[1]C social'!C238</f>
        <v>0</v>
      </c>
      <c r="R236" s="20">
        <f>+[1]Trasp!C238</f>
        <v>0</v>
      </c>
      <c r="S236" s="20">
        <f>+'[1]Agua P'!C238</f>
        <v>0</v>
      </c>
      <c r="T236" s="9"/>
      <c r="U236" s="20">
        <f>+'[1]Gastos R33'!C239</f>
        <v>0</v>
      </c>
      <c r="V236" s="1"/>
      <c r="W236" s="1"/>
      <c r="X236" s="20">
        <f t="shared" si="8"/>
        <v>0</v>
      </c>
      <c r="Y236" s="1"/>
    </row>
    <row r="237" spans="1:25" x14ac:dyDescent="0.2">
      <c r="A237" s="25">
        <v>3241</v>
      </c>
      <c r="B237" s="26" t="s">
        <v>196</v>
      </c>
      <c r="C237" s="27">
        <f>SUMIF($M$9:$M$690,A237,$L$9:$L$690)</f>
        <v>0</v>
      </c>
      <c r="D237" s="16"/>
      <c r="E237" s="9"/>
      <c r="L237" s="20">
        <f t="shared" si="7"/>
        <v>0</v>
      </c>
      <c r="M237" s="24" t="s">
        <v>850</v>
      </c>
      <c r="N237" s="4">
        <f>+[1]Adm!C239</f>
        <v>0</v>
      </c>
      <c r="O237" s="4">
        <f>+[1]PresMpal!C239</f>
        <v>0</v>
      </c>
      <c r="P237" s="4">
        <f>+'[1]Pro civil'!C239</f>
        <v>0</v>
      </c>
      <c r="Q237" s="4">
        <f>+'[1]C social'!C239</f>
        <v>0</v>
      </c>
      <c r="R237" s="4">
        <f>+[1]Trasp!C239</f>
        <v>0</v>
      </c>
      <c r="S237" s="4">
        <f>+'[1]Agua P'!C239</f>
        <v>0</v>
      </c>
      <c r="U237" s="4">
        <f>+'[1]Gastos R33'!C240</f>
        <v>0</v>
      </c>
      <c r="X237" s="4">
        <f t="shared" si="8"/>
        <v>0</v>
      </c>
    </row>
    <row r="238" spans="1:25" x14ac:dyDescent="0.2">
      <c r="A238" s="22">
        <v>3250</v>
      </c>
      <c r="B238" s="23" t="s">
        <v>197</v>
      </c>
      <c r="C238" s="15">
        <f>+C239</f>
        <v>1900000</v>
      </c>
      <c r="D238" s="16"/>
      <c r="E238" s="9"/>
      <c r="L238" s="20">
        <f t="shared" si="7"/>
        <v>0</v>
      </c>
      <c r="M238" s="24" t="s">
        <v>851</v>
      </c>
      <c r="N238" s="20">
        <f>+[1]Adm!C240</f>
        <v>0</v>
      </c>
      <c r="O238" s="20">
        <f>+[1]PresMpal!C240</f>
        <v>0</v>
      </c>
      <c r="P238" s="20">
        <f>+'[1]Pro civil'!C240</f>
        <v>0</v>
      </c>
      <c r="Q238" s="20">
        <f>+'[1]C social'!C240</f>
        <v>0</v>
      </c>
      <c r="R238" s="20">
        <f>+[1]Trasp!C240</f>
        <v>0</v>
      </c>
      <c r="S238" s="20">
        <f>+'[1]Agua P'!C240</f>
        <v>0</v>
      </c>
      <c r="T238" s="9"/>
      <c r="U238" s="20">
        <f>+'[1]Gastos R33'!C241</f>
        <v>0</v>
      </c>
      <c r="V238" s="1"/>
      <c r="W238" s="1"/>
      <c r="X238" s="20">
        <f t="shared" si="8"/>
        <v>0</v>
      </c>
      <c r="Y238" s="1"/>
    </row>
    <row r="239" spans="1:25" x14ac:dyDescent="0.2">
      <c r="A239" s="25">
        <v>3251</v>
      </c>
      <c r="B239" s="26" t="s">
        <v>198</v>
      </c>
      <c r="C239" s="27">
        <f>SUMIF($M$9:$M$690,A239,$L$9:$L$690)</f>
        <v>1900000</v>
      </c>
      <c r="D239" s="16"/>
      <c r="E239" s="9"/>
      <c r="L239" s="20">
        <f t="shared" si="7"/>
        <v>0</v>
      </c>
      <c r="M239" s="24" t="s">
        <v>852</v>
      </c>
      <c r="N239" s="4">
        <f>+[1]Adm!C241</f>
        <v>0</v>
      </c>
      <c r="O239" s="4">
        <f>+[1]PresMpal!C241</f>
        <v>0</v>
      </c>
      <c r="P239" s="4">
        <f>+'[1]Pro civil'!C241</f>
        <v>0</v>
      </c>
      <c r="Q239" s="4">
        <f>+'[1]C social'!C241</f>
        <v>0</v>
      </c>
      <c r="R239" s="4">
        <f>+[1]Trasp!C241</f>
        <v>0</v>
      </c>
      <c r="S239" s="4">
        <f>+'[1]Agua P'!C241</f>
        <v>0</v>
      </c>
      <c r="U239" s="4">
        <f>+'[1]Gastos R33'!C242</f>
        <v>0</v>
      </c>
      <c r="X239" s="4">
        <f t="shared" si="8"/>
        <v>0</v>
      </c>
    </row>
    <row r="240" spans="1:25" x14ac:dyDescent="0.2">
      <c r="A240" s="22">
        <v>3260</v>
      </c>
      <c r="B240" s="23" t="s">
        <v>199</v>
      </c>
      <c r="C240" s="15">
        <f>+C241</f>
        <v>200000</v>
      </c>
      <c r="D240" s="16"/>
      <c r="E240" s="9"/>
      <c r="L240" s="20">
        <f t="shared" si="7"/>
        <v>0</v>
      </c>
      <c r="M240" s="24" t="s">
        <v>853</v>
      </c>
      <c r="N240" s="20">
        <f>+[1]Adm!C242</f>
        <v>0</v>
      </c>
      <c r="O240" s="20">
        <f>+[1]PresMpal!C242</f>
        <v>0</v>
      </c>
      <c r="P240" s="20">
        <f>+'[1]Pro civil'!C242</f>
        <v>0</v>
      </c>
      <c r="Q240" s="20">
        <f>+'[1]C social'!C242</f>
        <v>0</v>
      </c>
      <c r="R240" s="20">
        <f>+[1]Trasp!C242</f>
        <v>0</v>
      </c>
      <c r="S240" s="20">
        <f>+'[1]Agua P'!C242</f>
        <v>0</v>
      </c>
      <c r="T240" s="9"/>
      <c r="U240" s="20">
        <f>+'[1]Gastos R33'!C243</f>
        <v>0</v>
      </c>
      <c r="V240" s="1"/>
      <c r="W240" s="1"/>
      <c r="X240" s="20">
        <f t="shared" si="8"/>
        <v>0</v>
      </c>
      <c r="Y240" s="1"/>
    </row>
    <row r="241" spans="1:25" x14ac:dyDescent="0.2">
      <c r="A241" s="25">
        <v>3261</v>
      </c>
      <c r="B241" s="26" t="s">
        <v>200</v>
      </c>
      <c r="C241" s="27">
        <f>SUMIF($M$9:$M$690,A241,$L$9:$L$690)</f>
        <v>200000</v>
      </c>
      <c r="D241" s="16"/>
      <c r="E241" s="9"/>
      <c r="L241" s="20">
        <f t="shared" si="7"/>
        <v>0</v>
      </c>
      <c r="M241" s="24" t="s">
        <v>854</v>
      </c>
      <c r="N241" s="4">
        <f>+[1]Adm!C243</f>
        <v>0</v>
      </c>
      <c r="O241" s="4">
        <f>+[1]PresMpal!C243</f>
        <v>0</v>
      </c>
      <c r="P241" s="4">
        <f>+'[1]Pro civil'!C243</f>
        <v>0</v>
      </c>
      <c r="Q241" s="4">
        <f>+'[1]C social'!C243</f>
        <v>0</v>
      </c>
      <c r="R241" s="4">
        <f>+[1]Trasp!C243</f>
        <v>0</v>
      </c>
      <c r="S241" s="4">
        <f>+'[1]Agua P'!C243</f>
        <v>0</v>
      </c>
      <c r="U241" s="4">
        <f>+'[1]Gastos R33'!C244</f>
        <v>0</v>
      </c>
      <c r="X241" s="4">
        <f t="shared" si="8"/>
        <v>0</v>
      </c>
    </row>
    <row r="242" spans="1:25" x14ac:dyDescent="0.2">
      <c r="A242" s="22">
        <v>3270</v>
      </c>
      <c r="B242" s="23" t="s">
        <v>201</v>
      </c>
      <c r="C242" s="15">
        <f>+C243</f>
        <v>0</v>
      </c>
      <c r="D242" s="16"/>
      <c r="E242" s="9"/>
      <c r="L242" s="20">
        <f t="shared" si="7"/>
        <v>0</v>
      </c>
      <c r="M242" s="24" t="s">
        <v>855</v>
      </c>
      <c r="N242" s="20">
        <f>+[1]Adm!C244</f>
        <v>0</v>
      </c>
      <c r="O242" s="20">
        <f>+[1]PresMpal!C244</f>
        <v>0</v>
      </c>
      <c r="P242" s="20">
        <f>+'[1]Pro civil'!C244</f>
        <v>0</v>
      </c>
      <c r="Q242" s="20">
        <f>+'[1]C social'!C244</f>
        <v>0</v>
      </c>
      <c r="R242" s="20">
        <f>+[1]Trasp!C244</f>
        <v>0</v>
      </c>
      <c r="S242" s="20">
        <f>+'[1]Agua P'!C244</f>
        <v>0</v>
      </c>
      <c r="T242" s="9"/>
      <c r="U242" s="20">
        <f>+'[1]Gastos R33'!C245</f>
        <v>0</v>
      </c>
      <c r="V242" s="1"/>
      <c r="W242" s="1"/>
      <c r="X242" s="20">
        <f t="shared" si="8"/>
        <v>0</v>
      </c>
      <c r="Y242" s="1"/>
    </row>
    <row r="243" spans="1:25" x14ac:dyDescent="0.2">
      <c r="A243" s="25">
        <v>3271</v>
      </c>
      <c r="B243" s="26" t="s">
        <v>202</v>
      </c>
      <c r="C243" s="27">
        <f>SUMIF($M$9:$M$690,A243,$L$9:$L$690)</f>
        <v>0</v>
      </c>
      <c r="D243" s="16"/>
      <c r="E243" s="9"/>
      <c r="L243" s="20">
        <f t="shared" si="7"/>
        <v>0</v>
      </c>
      <c r="M243" s="24" t="s">
        <v>856</v>
      </c>
      <c r="N243" s="4">
        <f>+[1]Adm!C245</f>
        <v>0</v>
      </c>
      <c r="O243" s="4">
        <f>+[1]PresMpal!C245</f>
        <v>0</v>
      </c>
      <c r="P243" s="4">
        <f>+'[1]Pro civil'!C245</f>
        <v>0</v>
      </c>
      <c r="Q243" s="4">
        <f>+'[1]C social'!C245</f>
        <v>0</v>
      </c>
      <c r="R243" s="4">
        <f>+[1]Trasp!C245</f>
        <v>0</v>
      </c>
      <c r="S243" s="4">
        <f>+'[1]Agua P'!C245</f>
        <v>0</v>
      </c>
      <c r="U243" s="4">
        <f>+'[1]Gastos R33'!C246</f>
        <v>0</v>
      </c>
      <c r="X243" s="4">
        <f t="shared" si="8"/>
        <v>0</v>
      </c>
    </row>
    <row r="244" spans="1:25" x14ac:dyDescent="0.2">
      <c r="A244" s="22">
        <v>3280</v>
      </c>
      <c r="B244" s="23" t="s">
        <v>515</v>
      </c>
      <c r="C244" s="15">
        <f>+C245</f>
        <v>0</v>
      </c>
      <c r="D244" s="16"/>
      <c r="E244" s="9"/>
      <c r="L244" s="20">
        <f t="shared" si="7"/>
        <v>0</v>
      </c>
      <c r="M244" s="24" t="s">
        <v>857</v>
      </c>
      <c r="N244" s="20">
        <f>+[1]Adm!C246</f>
        <v>0</v>
      </c>
      <c r="O244" s="20">
        <f>+[1]PresMpal!C246</f>
        <v>0</v>
      </c>
      <c r="P244" s="20">
        <f>+'[1]Pro civil'!C246</f>
        <v>0</v>
      </c>
      <c r="Q244" s="20">
        <f>+'[1]C social'!C246</f>
        <v>0</v>
      </c>
      <c r="R244" s="20">
        <f>+[1]Trasp!C246</f>
        <v>0</v>
      </c>
      <c r="S244" s="20">
        <f>+'[1]Agua P'!C246</f>
        <v>0</v>
      </c>
      <c r="T244" s="9"/>
      <c r="U244" s="20">
        <f>+'[1]Gastos R33'!C247</f>
        <v>0</v>
      </c>
      <c r="V244" s="1"/>
      <c r="W244" s="1"/>
      <c r="X244" s="20">
        <f t="shared" si="8"/>
        <v>0</v>
      </c>
      <c r="Y244" s="1"/>
    </row>
    <row r="245" spans="1:25" x14ac:dyDescent="0.2">
      <c r="A245" s="25">
        <v>3281</v>
      </c>
      <c r="B245" s="26" t="s">
        <v>556</v>
      </c>
      <c r="C245" s="27">
        <f>SUMIF($M$9:$M$690,A245,$L$9:$L$690)</f>
        <v>0</v>
      </c>
      <c r="D245" s="16"/>
      <c r="E245" s="9"/>
      <c r="L245" s="20">
        <f t="shared" si="7"/>
        <v>0</v>
      </c>
      <c r="M245" s="24" t="s">
        <v>858</v>
      </c>
      <c r="N245" s="4">
        <f>+[1]Adm!C247</f>
        <v>0</v>
      </c>
      <c r="O245" s="4">
        <f>+[1]PresMpal!C247</f>
        <v>0</v>
      </c>
      <c r="P245" s="4">
        <f>+'[1]Pro civil'!C247</f>
        <v>0</v>
      </c>
      <c r="Q245" s="4">
        <f>+'[1]C social'!C247</f>
        <v>0</v>
      </c>
      <c r="R245" s="4">
        <f>+[1]Trasp!C247</f>
        <v>0</v>
      </c>
      <c r="S245" s="4">
        <f>+'[1]Agua P'!C247</f>
        <v>0</v>
      </c>
      <c r="U245" s="4">
        <f>+'[1]Gastos R33'!C248</f>
        <v>0</v>
      </c>
      <c r="X245" s="4">
        <f t="shared" si="8"/>
        <v>0</v>
      </c>
    </row>
    <row r="246" spans="1:25" x14ac:dyDescent="0.2">
      <c r="A246" s="22">
        <v>3290</v>
      </c>
      <c r="B246" s="23" t="s">
        <v>203</v>
      </c>
      <c r="C246" s="15">
        <f>+C247+C248+C249</f>
        <v>0</v>
      </c>
      <c r="D246" s="16"/>
      <c r="E246" s="9"/>
      <c r="L246" s="20">
        <f t="shared" si="7"/>
        <v>0</v>
      </c>
      <c r="M246" s="24" t="s">
        <v>859</v>
      </c>
      <c r="N246" s="20">
        <f>+[1]Adm!C248</f>
        <v>0</v>
      </c>
      <c r="O246" s="20">
        <f>+[1]PresMpal!C248</f>
        <v>0</v>
      </c>
      <c r="P246" s="20">
        <f>+'[1]Pro civil'!C248</f>
        <v>0</v>
      </c>
      <c r="Q246" s="20">
        <f>+'[1]C social'!C248</f>
        <v>0</v>
      </c>
      <c r="R246" s="20">
        <f>+[1]Trasp!C248</f>
        <v>0</v>
      </c>
      <c r="S246" s="20">
        <f>+'[1]Agua P'!C248</f>
        <v>0</v>
      </c>
      <c r="T246" s="9"/>
      <c r="U246" s="20">
        <f>+'[1]Gastos R33'!C249</f>
        <v>0</v>
      </c>
      <c r="V246" s="1"/>
      <c r="W246" s="1"/>
      <c r="X246" s="20">
        <f t="shared" si="8"/>
        <v>0</v>
      </c>
      <c r="Y246" s="1"/>
    </row>
    <row r="247" spans="1:25" x14ac:dyDescent="0.2">
      <c r="A247" s="25">
        <v>3291</v>
      </c>
      <c r="B247" s="26" t="s">
        <v>204</v>
      </c>
      <c r="C247" s="27">
        <f>SUMIF($M$9:$M$690,A247,$L$9:$L$690)</f>
        <v>0</v>
      </c>
      <c r="D247" s="16"/>
      <c r="E247" s="9"/>
      <c r="L247" s="20">
        <f t="shared" si="7"/>
        <v>0</v>
      </c>
      <c r="M247" s="24" t="s">
        <v>860</v>
      </c>
      <c r="N247" s="4">
        <f>+[1]Adm!C249</f>
        <v>0</v>
      </c>
      <c r="O247" s="4">
        <f>+[1]PresMpal!C249</f>
        <v>0</v>
      </c>
      <c r="P247" s="4">
        <f>+'[1]Pro civil'!C249</f>
        <v>0</v>
      </c>
      <c r="Q247" s="4">
        <f>+'[1]C social'!C249</f>
        <v>0</v>
      </c>
      <c r="R247" s="4">
        <f>+[1]Trasp!C249</f>
        <v>0</v>
      </c>
      <c r="S247" s="4">
        <f>+'[1]Agua P'!C249</f>
        <v>0</v>
      </c>
      <c r="U247" s="4">
        <f>+'[1]Gastos R33'!C250</f>
        <v>0</v>
      </c>
      <c r="X247" s="4">
        <f t="shared" si="8"/>
        <v>0</v>
      </c>
    </row>
    <row r="248" spans="1:25" x14ac:dyDescent="0.2">
      <c r="A248" s="25">
        <v>3292</v>
      </c>
      <c r="B248" s="26" t="s">
        <v>205</v>
      </c>
      <c r="C248" s="27">
        <f>SUMIF($M$9:$M$690,A248,$L$9:$L$690)</f>
        <v>0</v>
      </c>
      <c r="D248" s="16"/>
      <c r="E248" s="9"/>
      <c r="L248" s="20">
        <f t="shared" si="7"/>
        <v>0</v>
      </c>
      <c r="M248" s="24" t="s">
        <v>861</v>
      </c>
      <c r="N248" s="4">
        <f>+[1]Adm!C250</f>
        <v>0</v>
      </c>
      <c r="O248" s="4">
        <f>+[1]PresMpal!C250</f>
        <v>0</v>
      </c>
      <c r="P248" s="4">
        <f>+'[1]Pro civil'!C250</f>
        <v>0</v>
      </c>
      <c r="Q248" s="4">
        <f>+'[1]C social'!C250</f>
        <v>0</v>
      </c>
      <c r="R248" s="4">
        <f>+[1]Trasp!C250</f>
        <v>0</v>
      </c>
      <c r="S248" s="4">
        <f>+'[1]Agua P'!C250</f>
        <v>0</v>
      </c>
      <c r="U248" s="4">
        <f>+'[1]Gastos R33'!C251</f>
        <v>0</v>
      </c>
      <c r="X248" s="4">
        <f t="shared" si="8"/>
        <v>0</v>
      </c>
    </row>
    <row r="249" spans="1:25" x14ac:dyDescent="0.2">
      <c r="A249" s="25">
        <v>3293</v>
      </c>
      <c r="B249" s="26" t="s">
        <v>206</v>
      </c>
      <c r="C249" s="27">
        <f>SUMIF($M$9:$M$690,A249,$L$9:$L$690)</f>
        <v>0</v>
      </c>
      <c r="D249" s="16"/>
      <c r="E249" s="9"/>
      <c r="L249" s="20">
        <f t="shared" si="7"/>
        <v>0</v>
      </c>
      <c r="M249" s="24" t="s">
        <v>862</v>
      </c>
      <c r="N249" s="4">
        <f>+[1]Adm!C251</f>
        <v>0</v>
      </c>
      <c r="O249" s="4">
        <f>+[1]PresMpal!C251</f>
        <v>0</v>
      </c>
      <c r="P249" s="4">
        <f>+'[1]Pro civil'!C251</f>
        <v>0</v>
      </c>
      <c r="Q249" s="4">
        <f>+'[1]C social'!C251</f>
        <v>0</v>
      </c>
      <c r="R249" s="4">
        <f>+[1]Trasp!C251</f>
        <v>0</v>
      </c>
      <c r="S249" s="4">
        <f>+'[1]Agua P'!C251</f>
        <v>0</v>
      </c>
      <c r="U249" s="4">
        <f>+'[1]Gastos R33'!C252</f>
        <v>0</v>
      </c>
      <c r="X249" s="4">
        <f t="shared" si="8"/>
        <v>0</v>
      </c>
    </row>
    <row r="250" spans="1:25" x14ac:dyDescent="0.2">
      <c r="A250" s="13">
        <v>3300</v>
      </c>
      <c r="B250" s="18" t="s">
        <v>207</v>
      </c>
      <c r="C250" s="19">
        <f>+C251+C253+C255+C258+C260+C263+C265+C268+C270</f>
        <v>1000000</v>
      </c>
      <c r="D250" s="16"/>
      <c r="E250" s="9"/>
      <c r="L250" s="20">
        <f t="shared" si="7"/>
        <v>0</v>
      </c>
      <c r="M250" s="24" t="s">
        <v>863</v>
      </c>
      <c r="N250" s="20">
        <f>+[1]Adm!C252</f>
        <v>0</v>
      </c>
      <c r="O250" s="20">
        <f>+[1]PresMpal!C252</f>
        <v>0</v>
      </c>
      <c r="P250" s="20">
        <f>+'[1]Pro civil'!C252</f>
        <v>0</v>
      </c>
      <c r="Q250" s="20">
        <f>+'[1]C social'!C252</f>
        <v>0</v>
      </c>
      <c r="R250" s="20">
        <f>+[1]Trasp!C252</f>
        <v>0</v>
      </c>
      <c r="S250" s="20">
        <f>+'[1]Agua P'!C252</f>
        <v>0</v>
      </c>
      <c r="T250" s="9"/>
      <c r="U250" s="20">
        <f>+'[1]Gastos R33'!C253</f>
        <v>0</v>
      </c>
      <c r="V250" s="1"/>
      <c r="W250" s="1"/>
      <c r="X250" s="20">
        <f t="shared" si="8"/>
        <v>0</v>
      </c>
      <c r="Y250" s="1"/>
    </row>
    <row r="251" spans="1:25" x14ac:dyDescent="0.2">
      <c r="A251" s="22">
        <v>3310</v>
      </c>
      <c r="B251" s="23" t="s">
        <v>208</v>
      </c>
      <c r="C251" s="15">
        <f>+C252</f>
        <v>1000000</v>
      </c>
      <c r="D251" s="16"/>
      <c r="E251" s="9"/>
      <c r="L251" s="20">
        <f t="shared" si="7"/>
        <v>0</v>
      </c>
      <c r="M251" s="21" t="s">
        <v>864</v>
      </c>
      <c r="N251" s="20">
        <f>+[1]Adm!C253</f>
        <v>0</v>
      </c>
      <c r="O251" s="20">
        <f>+[1]PresMpal!C253</f>
        <v>0</v>
      </c>
      <c r="P251" s="20">
        <f>+'[1]Pro civil'!C253</f>
        <v>0</v>
      </c>
      <c r="Q251" s="20">
        <f>+'[1]C social'!C253</f>
        <v>0</v>
      </c>
      <c r="R251" s="20">
        <f>+[1]Trasp!C253</f>
        <v>0</v>
      </c>
      <c r="S251" s="20">
        <f>+'[1]Agua P'!C253</f>
        <v>0</v>
      </c>
      <c r="T251" s="9"/>
      <c r="U251" s="20">
        <f>+'[1]Gastos R33'!C254</f>
        <v>0</v>
      </c>
      <c r="V251" s="1"/>
      <c r="W251" s="1"/>
      <c r="X251" s="20">
        <f t="shared" si="8"/>
        <v>0</v>
      </c>
      <c r="Y251" s="1"/>
    </row>
    <row r="252" spans="1:25" x14ac:dyDescent="0.2">
      <c r="A252" s="25">
        <v>3311</v>
      </c>
      <c r="B252" s="26" t="s">
        <v>209</v>
      </c>
      <c r="C252" s="27">
        <f>SUMIF($M$9:$M$690,A252,$L$9:$L$690)</f>
        <v>1000000</v>
      </c>
      <c r="D252" s="16"/>
      <c r="E252" s="9"/>
      <c r="L252" s="20">
        <f t="shared" si="7"/>
        <v>0</v>
      </c>
      <c r="M252" s="24" t="s">
        <v>865</v>
      </c>
      <c r="N252" s="4">
        <f>+[1]Adm!C254</f>
        <v>0</v>
      </c>
      <c r="O252" s="4">
        <f>+[1]PresMpal!C254</f>
        <v>0</v>
      </c>
      <c r="P252" s="4">
        <f>+'[1]Pro civil'!C254</f>
        <v>0</v>
      </c>
      <c r="Q252" s="4">
        <f>+'[1]C social'!C254</f>
        <v>0</v>
      </c>
      <c r="R252" s="4">
        <f>+[1]Trasp!C254</f>
        <v>0</v>
      </c>
      <c r="S252" s="4">
        <f>+'[1]Agua P'!C254</f>
        <v>0</v>
      </c>
      <c r="U252" s="4">
        <f>+'[1]Gastos R33'!C255</f>
        <v>0</v>
      </c>
      <c r="X252" s="4">
        <f t="shared" si="8"/>
        <v>0</v>
      </c>
    </row>
    <row r="253" spans="1:25" x14ac:dyDescent="0.2">
      <c r="A253" s="22">
        <v>3320</v>
      </c>
      <c r="B253" s="23" t="s">
        <v>210</v>
      </c>
      <c r="C253" s="15">
        <f>+C254</f>
        <v>0</v>
      </c>
      <c r="D253" s="16"/>
      <c r="E253" s="9"/>
      <c r="L253" s="20">
        <f t="shared" si="7"/>
        <v>55000</v>
      </c>
      <c r="M253" s="24" t="s">
        <v>866</v>
      </c>
      <c r="N253" s="20">
        <f>+[1]Adm!C255</f>
        <v>30000</v>
      </c>
      <c r="O253" s="20">
        <f>+[1]PresMpal!C255</f>
        <v>0</v>
      </c>
      <c r="P253" s="20">
        <f>+'[1]Pro civil'!C255</f>
        <v>0</v>
      </c>
      <c r="Q253" s="20">
        <f>+'[1]C social'!C255</f>
        <v>0</v>
      </c>
      <c r="R253" s="20">
        <f>+[1]Trasp!C255</f>
        <v>0</v>
      </c>
      <c r="S253" s="20">
        <f>+'[1]Agua P'!C255</f>
        <v>0</v>
      </c>
      <c r="T253" s="9"/>
      <c r="U253" s="20">
        <f>+'[1]Gastos R33'!C256</f>
        <v>25000</v>
      </c>
      <c r="V253" s="1"/>
      <c r="W253" s="1"/>
      <c r="X253" s="20">
        <f t="shared" si="8"/>
        <v>30000</v>
      </c>
      <c r="Y253" s="1"/>
    </row>
    <row r="254" spans="1:25" x14ac:dyDescent="0.2">
      <c r="A254" s="25">
        <v>3321</v>
      </c>
      <c r="B254" s="26" t="s">
        <v>211</v>
      </c>
      <c r="C254" s="27">
        <f>SUMIF($M$9:$M$690,A254,$L$9:$L$690)</f>
        <v>0</v>
      </c>
      <c r="D254" s="16"/>
      <c r="E254" s="9"/>
      <c r="L254" s="20">
        <f t="shared" si="7"/>
        <v>0</v>
      </c>
      <c r="M254" s="24" t="s">
        <v>867</v>
      </c>
      <c r="N254" s="4">
        <f>+[1]Adm!C256</f>
        <v>0</v>
      </c>
      <c r="O254" s="4">
        <f>+[1]PresMpal!C256</f>
        <v>0</v>
      </c>
      <c r="P254" s="4">
        <f>+'[1]Pro civil'!C256</f>
        <v>0</v>
      </c>
      <c r="Q254" s="4">
        <f>+'[1]C social'!C256</f>
        <v>0</v>
      </c>
      <c r="R254" s="4">
        <f>+[1]Trasp!C256</f>
        <v>0</v>
      </c>
      <c r="S254" s="4">
        <f>+'[1]Agua P'!C256</f>
        <v>0</v>
      </c>
      <c r="U254" s="4">
        <f>+'[1]Gastos R33'!C257</f>
        <v>0</v>
      </c>
      <c r="X254" s="4">
        <f t="shared" si="8"/>
        <v>0</v>
      </c>
    </row>
    <row r="255" spans="1:25" x14ac:dyDescent="0.2">
      <c r="A255" s="22">
        <v>3330</v>
      </c>
      <c r="B255" s="23" t="s">
        <v>212</v>
      </c>
      <c r="C255" s="15">
        <f>+C256+C257</f>
        <v>0</v>
      </c>
      <c r="D255" s="16"/>
      <c r="E255" s="9"/>
      <c r="L255" s="20">
        <f t="shared" si="7"/>
        <v>0</v>
      </c>
      <c r="M255" s="24" t="s">
        <v>868</v>
      </c>
      <c r="N255" s="20">
        <f>+[1]Adm!C257</f>
        <v>0</v>
      </c>
      <c r="O255" s="20">
        <f>+[1]PresMpal!C257</f>
        <v>0</v>
      </c>
      <c r="P255" s="20">
        <f>+'[1]Pro civil'!C257</f>
        <v>0</v>
      </c>
      <c r="Q255" s="20">
        <f>+'[1]C social'!C257</f>
        <v>0</v>
      </c>
      <c r="R255" s="20">
        <f>+[1]Trasp!C257</f>
        <v>0</v>
      </c>
      <c r="S255" s="20">
        <f>+'[1]Agua P'!C257</f>
        <v>0</v>
      </c>
      <c r="T255" s="9"/>
      <c r="U255" s="20">
        <f>+'[1]Gastos R33'!C258</f>
        <v>0</v>
      </c>
      <c r="V255" s="1"/>
      <c r="W255" s="1"/>
      <c r="X255" s="20">
        <f t="shared" si="8"/>
        <v>0</v>
      </c>
      <c r="Y255" s="1"/>
    </row>
    <row r="256" spans="1:25" x14ac:dyDescent="0.2">
      <c r="A256" s="25">
        <v>3331</v>
      </c>
      <c r="B256" s="26" t="s">
        <v>213</v>
      </c>
      <c r="C256" s="27">
        <f>SUMIF($M$9:$M$690,A256,$L$9:$L$690)</f>
        <v>0</v>
      </c>
      <c r="D256" s="16"/>
      <c r="E256" s="9"/>
      <c r="L256" s="20">
        <f t="shared" si="7"/>
        <v>0</v>
      </c>
      <c r="M256" s="24" t="s">
        <v>869</v>
      </c>
      <c r="N256" s="4">
        <f>+[1]Adm!C258</f>
        <v>0</v>
      </c>
      <c r="O256" s="4">
        <f>+[1]PresMpal!C258</f>
        <v>0</v>
      </c>
      <c r="P256" s="4">
        <f>+'[1]Pro civil'!C258</f>
        <v>0</v>
      </c>
      <c r="Q256" s="4">
        <f>+'[1]C social'!C258</f>
        <v>0</v>
      </c>
      <c r="R256" s="4">
        <f>+[1]Trasp!C258</f>
        <v>0</v>
      </c>
      <c r="S256" s="4">
        <f>+'[1]Agua P'!C258</f>
        <v>0</v>
      </c>
      <c r="U256" s="4">
        <f>+'[1]Gastos R33'!C259</f>
        <v>0</v>
      </c>
      <c r="X256" s="4">
        <f t="shared" si="8"/>
        <v>0</v>
      </c>
    </row>
    <row r="257" spans="1:25" x14ac:dyDescent="0.2">
      <c r="A257" s="25">
        <v>3332</v>
      </c>
      <c r="B257" s="26" t="s">
        <v>214</v>
      </c>
      <c r="C257" s="27">
        <f>SUMIF($M$9:$M$690,A257,$L$9:$L$690)</f>
        <v>0</v>
      </c>
      <c r="D257" s="16"/>
      <c r="E257" s="9"/>
      <c r="L257" s="20">
        <f t="shared" si="7"/>
        <v>0</v>
      </c>
      <c r="M257" s="24" t="s">
        <v>870</v>
      </c>
      <c r="N257" s="4">
        <f>+[1]Adm!C259</f>
        <v>0</v>
      </c>
      <c r="O257" s="4">
        <f>+[1]PresMpal!C259</f>
        <v>0</v>
      </c>
      <c r="P257" s="4">
        <f>+'[1]Pro civil'!C259</f>
        <v>0</v>
      </c>
      <c r="Q257" s="4">
        <f>+'[1]C social'!C259</f>
        <v>0</v>
      </c>
      <c r="R257" s="4">
        <f>+[1]Trasp!C259</f>
        <v>0</v>
      </c>
      <c r="S257" s="4">
        <f>+'[1]Agua P'!C259</f>
        <v>0</v>
      </c>
      <c r="U257" s="4">
        <f>+'[1]Gastos R33'!C260</f>
        <v>0</v>
      </c>
      <c r="X257" s="4">
        <f t="shared" si="8"/>
        <v>0</v>
      </c>
    </row>
    <row r="258" spans="1:25" x14ac:dyDescent="0.2">
      <c r="A258" s="22">
        <v>3340</v>
      </c>
      <c r="B258" s="23" t="s">
        <v>215</v>
      </c>
      <c r="C258" s="15">
        <f>+C259</f>
        <v>0</v>
      </c>
      <c r="D258" s="16"/>
      <c r="E258" s="9"/>
      <c r="L258" s="20">
        <f t="shared" si="7"/>
        <v>0</v>
      </c>
      <c r="M258" s="24" t="s">
        <v>871</v>
      </c>
      <c r="N258" s="20">
        <f>+[1]Adm!C260</f>
        <v>0</v>
      </c>
      <c r="O258" s="20">
        <f>+[1]PresMpal!C260</f>
        <v>0</v>
      </c>
      <c r="P258" s="20">
        <f>+'[1]Pro civil'!C260</f>
        <v>0</v>
      </c>
      <c r="Q258" s="20">
        <f>+'[1]C social'!C260</f>
        <v>0</v>
      </c>
      <c r="R258" s="20">
        <f>+[1]Trasp!C260</f>
        <v>0</v>
      </c>
      <c r="S258" s="20">
        <f>+'[1]Agua P'!C260</f>
        <v>0</v>
      </c>
      <c r="T258" s="9"/>
      <c r="U258" s="20">
        <f>+'[1]Gastos R33'!C261</f>
        <v>0</v>
      </c>
      <c r="V258" s="1"/>
      <c r="W258" s="1"/>
      <c r="X258" s="20">
        <f t="shared" si="8"/>
        <v>0</v>
      </c>
      <c r="Y258" s="1"/>
    </row>
    <row r="259" spans="1:25" x14ac:dyDescent="0.2">
      <c r="A259" s="25">
        <v>3341</v>
      </c>
      <c r="B259" s="26" t="s">
        <v>216</v>
      </c>
      <c r="C259" s="27">
        <f>SUMIF($M$9:$M$690,A259,$L$9:$L$690)</f>
        <v>0</v>
      </c>
      <c r="D259" s="16"/>
      <c r="E259" s="9"/>
      <c r="L259" s="20">
        <f t="shared" si="7"/>
        <v>0</v>
      </c>
      <c r="M259" s="24" t="s">
        <v>872</v>
      </c>
      <c r="N259" s="4">
        <f>+[1]Adm!C261</f>
        <v>0</v>
      </c>
      <c r="O259" s="4">
        <f>+[1]PresMpal!C261</f>
        <v>0</v>
      </c>
      <c r="P259" s="4">
        <f>+'[1]Pro civil'!C261</f>
        <v>0</v>
      </c>
      <c r="Q259" s="4">
        <f>+'[1]C social'!C261</f>
        <v>0</v>
      </c>
      <c r="R259" s="4">
        <f>+[1]Trasp!C261</f>
        <v>0</v>
      </c>
      <c r="S259" s="4">
        <f>+'[1]Agua P'!C261</f>
        <v>0</v>
      </c>
      <c r="U259" s="4">
        <f>+'[1]Gastos R33'!C262</f>
        <v>0</v>
      </c>
      <c r="X259" s="4">
        <f t="shared" si="8"/>
        <v>0</v>
      </c>
    </row>
    <row r="260" spans="1:25" x14ac:dyDescent="0.2">
      <c r="A260" s="22">
        <v>3350</v>
      </c>
      <c r="B260" s="23" t="s">
        <v>217</v>
      </c>
      <c r="C260" s="15">
        <f>+C261+C262</f>
        <v>0</v>
      </c>
      <c r="D260" s="16"/>
      <c r="E260" s="9"/>
      <c r="L260" s="20">
        <f t="shared" si="7"/>
        <v>0</v>
      </c>
      <c r="M260" s="24" t="s">
        <v>873</v>
      </c>
      <c r="N260" s="20">
        <f>+[1]Adm!C262</f>
        <v>0</v>
      </c>
      <c r="O260" s="20">
        <f>+[1]PresMpal!C262</f>
        <v>0</v>
      </c>
      <c r="P260" s="20">
        <f>+'[1]Pro civil'!C262</f>
        <v>0</v>
      </c>
      <c r="Q260" s="20">
        <f>+'[1]C social'!C262</f>
        <v>0</v>
      </c>
      <c r="R260" s="20">
        <f>+[1]Trasp!C262</f>
        <v>0</v>
      </c>
      <c r="S260" s="20">
        <f>+'[1]Agua P'!C262</f>
        <v>0</v>
      </c>
      <c r="T260" s="9"/>
      <c r="U260" s="20">
        <f>+'[1]Gastos R33'!C263</f>
        <v>0</v>
      </c>
      <c r="V260" s="1"/>
      <c r="W260" s="1"/>
      <c r="X260" s="20">
        <f t="shared" si="8"/>
        <v>0</v>
      </c>
      <c r="Y260" s="1"/>
    </row>
    <row r="261" spans="1:25" x14ac:dyDescent="0.2">
      <c r="A261" s="25">
        <v>3351</v>
      </c>
      <c r="B261" s="26" t="s">
        <v>218</v>
      </c>
      <c r="C261" s="27">
        <f>SUMIF($M$9:$M$690,A261,$L$9:$L$690)</f>
        <v>0</v>
      </c>
      <c r="D261" s="16"/>
      <c r="E261" s="9"/>
      <c r="L261" s="20">
        <f t="shared" si="7"/>
        <v>0</v>
      </c>
      <c r="M261" s="24" t="s">
        <v>874</v>
      </c>
      <c r="N261" s="4">
        <f>+[1]Adm!C263</f>
        <v>0</v>
      </c>
      <c r="O261" s="4">
        <f>+[1]PresMpal!C263</f>
        <v>0</v>
      </c>
      <c r="P261" s="4">
        <f>+'[1]Pro civil'!C263</f>
        <v>0</v>
      </c>
      <c r="Q261" s="4">
        <f>+'[1]C social'!C263</f>
        <v>0</v>
      </c>
      <c r="R261" s="4">
        <f>+[1]Trasp!C263</f>
        <v>0</v>
      </c>
      <c r="S261" s="4">
        <f>+'[1]Agua P'!C263</f>
        <v>0</v>
      </c>
      <c r="U261" s="4">
        <f>+'[1]Gastos R33'!C264</f>
        <v>0</v>
      </c>
      <c r="X261" s="4">
        <f t="shared" si="8"/>
        <v>0</v>
      </c>
    </row>
    <row r="262" spans="1:25" x14ac:dyDescent="0.2">
      <c r="A262" s="25">
        <v>3352</v>
      </c>
      <c r="B262" s="26" t="s">
        <v>219</v>
      </c>
      <c r="C262" s="27">
        <f>SUMIF($M$9:$M$690,A262,$L$9:$L$690)</f>
        <v>0</v>
      </c>
      <c r="D262" s="16"/>
      <c r="E262" s="9"/>
      <c r="L262" s="20">
        <f t="shared" si="7"/>
        <v>0</v>
      </c>
      <c r="M262" s="24" t="s">
        <v>875</v>
      </c>
      <c r="N262" s="4">
        <f>+[1]Adm!C264</f>
        <v>0</v>
      </c>
      <c r="O262" s="4">
        <f>+[1]PresMpal!C264</f>
        <v>0</v>
      </c>
      <c r="P262" s="4">
        <f>+'[1]Pro civil'!C264</f>
        <v>0</v>
      </c>
      <c r="Q262" s="4">
        <f>+'[1]C social'!C264</f>
        <v>0</v>
      </c>
      <c r="R262" s="4">
        <f>+[1]Trasp!C264</f>
        <v>0</v>
      </c>
      <c r="S262" s="4">
        <f>+'[1]Agua P'!C264</f>
        <v>0</v>
      </c>
      <c r="U262" s="4">
        <f>+'[1]Gastos R33'!C265</f>
        <v>0</v>
      </c>
      <c r="X262" s="4">
        <f t="shared" si="8"/>
        <v>0</v>
      </c>
    </row>
    <row r="263" spans="1:25" x14ac:dyDescent="0.2">
      <c r="A263" s="22">
        <v>3360</v>
      </c>
      <c r="B263" s="23" t="s">
        <v>220</v>
      </c>
      <c r="C263" s="15">
        <f>+C264</f>
        <v>0</v>
      </c>
      <c r="D263" s="16"/>
      <c r="E263" s="9"/>
      <c r="L263" s="20">
        <f t="shared" ref="L263:L326" si="9">SUM(N263:W263)</f>
        <v>25000</v>
      </c>
      <c r="M263" s="24" t="s">
        <v>876</v>
      </c>
      <c r="N263" s="20">
        <f>+[1]Adm!C265</f>
        <v>25000</v>
      </c>
      <c r="O263" s="20">
        <f>+[1]PresMpal!C265</f>
        <v>0</v>
      </c>
      <c r="P263" s="20">
        <f>+'[1]Pro civil'!C265</f>
        <v>0</v>
      </c>
      <c r="Q263" s="20">
        <f>+'[1]C social'!C265</f>
        <v>0</v>
      </c>
      <c r="R263" s="20">
        <f>+[1]Trasp!C265</f>
        <v>0</v>
      </c>
      <c r="S263" s="20">
        <f>+'[1]Agua P'!C265</f>
        <v>0</v>
      </c>
      <c r="T263" s="9"/>
      <c r="U263" s="20">
        <f>+'[1]Gastos R33'!C266</f>
        <v>0</v>
      </c>
      <c r="V263" s="1"/>
      <c r="W263" s="1"/>
      <c r="X263" s="20">
        <f t="shared" si="8"/>
        <v>25000</v>
      </c>
      <c r="Y263" s="1"/>
    </row>
    <row r="264" spans="1:25" x14ac:dyDescent="0.2">
      <c r="A264" s="25">
        <v>3361</v>
      </c>
      <c r="B264" s="26" t="s">
        <v>221</v>
      </c>
      <c r="C264" s="27">
        <f>SUMIF($M$9:$M$690,A264,$L$9:$L$690)</f>
        <v>0</v>
      </c>
      <c r="D264" s="16"/>
      <c r="E264" s="9"/>
      <c r="L264" s="20">
        <f t="shared" si="9"/>
        <v>0</v>
      </c>
      <c r="M264" s="24" t="s">
        <v>877</v>
      </c>
      <c r="N264" s="4">
        <f>+[1]Adm!C266</f>
        <v>0</v>
      </c>
      <c r="O264" s="4">
        <f>+[1]PresMpal!C266</f>
        <v>0</v>
      </c>
      <c r="P264" s="4">
        <f>+'[1]Pro civil'!C266</f>
        <v>0</v>
      </c>
      <c r="Q264" s="4">
        <f>+'[1]C social'!C266</f>
        <v>0</v>
      </c>
      <c r="R264" s="4">
        <f>+[1]Trasp!C266</f>
        <v>0</v>
      </c>
      <c r="S264" s="4">
        <f>+'[1]Agua P'!C266</f>
        <v>0</v>
      </c>
      <c r="U264" s="4">
        <f>+'[1]Gastos R33'!C267</f>
        <v>0</v>
      </c>
      <c r="X264" s="4">
        <f t="shared" si="8"/>
        <v>0</v>
      </c>
    </row>
    <row r="265" spans="1:25" x14ac:dyDescent="0.2">
      <c r="A265" s="22">
        <v>3370</v>
      </c>
      <c r="B265" s="23" t="s">
        <v>222</v>
      </c>
      <c r="C265" s="15">
        <f>+C266+C267</f>
        <v>0</v>
      </c>
      <c r="D265" s="16"/>
      <c r="E265" s="9"/>
      <c r="L265" s="20">
        <f t="shared" si="9"/>
        <v>0</v>
      </c>
      <c r="M265" s="24" t="s">
        <v>878</v>
      </c>
      <c r="N265" s="20">
        <f>+[1]Adm!C267</f>
        <v>0</v>
      </c>
      <c r="O265" s="20">
        <f>+[1]PresMpal!C267</f>
        <v>0</v>
      </c>
      <c r="P265" s="20">
        <f>+'[1]Pro civil'!C267</f>
        <v>0</v>
      </c>
      <c r="Q265" s="20">
        <f>+'[1]C social'!C267</f>
        <v>0</v>
      </c>
      <c r="R265" s="20">
        <f>+[1]Trasp!C267</f>
        <v>0</v>
      </c>
      <c r="S265" s="20">
        <f>+'[1]Agua P'!C267</f>
        <v>0</v>
      </c>
      <c r="T265" s="9"/>
      <c r="U265" s="20">
        <f>+'[1]Gastos R33'!C268</f>
        <v>0</v>
      </c>
      <c r="V265" s="1"/>
      <c r="W265" s="1"/>
      <c r="X265" s="20">
        <f t="shared" si="8"/>
        <v>0</v>
      </c>
      <c r="Y265" s="1"/>
    </row>
    <row r="266" spans="1:25" x14ac:dyDescent="0.2">
      <c r="A266" s="25">
        <v>3371</v>
      </c>
      <c r="B266" s="26" t="s">
        <v>223</v>
      </c>
      <c r="C266" s="27">
        <f>SUMIF($M$9:$M$690,A266,$L$9:$L$690)</f>
        <v>0</v>
      </c>
      <c r="D266" s="16"/>
      <c r="E266" s="9"/>
      <c r="L266" s="20">
        <f t="shared" si="9"/>
        <v>0</v>
      </c>
      <c r="M266" s="24" t="s">
        <v>879</v>
      </c>
      <c r="N266" s="4">
        <f>+[1]Adm!C268</f>
        <v>0</v>
      </c>
      <c r="O266" s="4">
        <f>+[1]PresMpal!C268</f>
        <v>0</v>
      </c>
      <c r="P266" s="4">
        <f>+'[1]Pro civil'!C268</f>
        <v>0</v>
      </c>
      <c r="Q266" s="4">
        <f>+'[1]C social'!C268</f>
        <v>0</v>
      </c>
      <c r="R266" s="4">
        <f>+[1]Trasp!C268</f>
        <v>0</v>
      </c>
      <c r="S266" s="4">
        <f>+'[1]Agua P'!C268</f>
        <v>0</v>
      </c>
      <c r="U266" s="4">
        <f>+'[1]Gastos R33'!C269</f>
        <v>0</v>
      </c>
      <c r="X266" s="4">
        <f t="shared" si="8"/>
        <v>0</v>
      </c>
    </row>
    <row r="267" spans="1:25" x14ac:dyDescent="0.2">
      <c r="A267" s="25">
        <v>3372</v>
      </c>
      <c r="B267" s="26" t="s">
        <v>224</v>
      </c>
      <c r="C267" s="27">
        <f>SUMIF($M$9:$M$690,A267,$L$9:$L$690)</f>
        <v>0</v>
      </c>
      <c r="D267" s="16"/>
      <c r="E267" s="9"/>
      <c r="L267" s="20">
        <f t="shared" si="9"/>
        <v>0</v>
      </c>
      <c r="M267" s="24" t="s">
        <v>880</v>
      </c>
      <c r="N267" s="4">
        <f>+[1]Adm!C269</f>
        <v>0</v>
      </c>
      <c r="O267" s="4">
        <f>+[1]PresMpal!C269</f>
        <v>0</v>
      </c>
      <c r="P267" s="4">
        <f>+'[1]Pro civil'!C269</f>
        <v>0</v>
      </c>
      <c r="Q267" s="4">
        <f>+'[1]C social'!C269</f>
        <v>0</v>
      </c>
      <c r="R267" s="4">
        <f>+[1]Trasp!C269</f>
        <v>0</v>
      </c>
      <c r="S267" s="4">
        <f>+'[1]Agua P'!C269</f>
        <v>0</v>
      </c>
      <c r="U267" s="4">
        <f>+'[1]Gastos R33'!C270</f>
        <v>0</v>
      </c>
      <c r="X267" s="4">
        <f t="shared" si="8"/>
        <v>0</v>
      </c>
    </row>
    <row r="268" spans="1:25" x14ac:dyDescent="0.2">
      <c r="A268" s="22">
        <v>3380</v>
      </c>
      <c r="B268" s="23" t="s">
        <v>225</v>
      </c>
      <c r="C268" s="15">
        <f>+C269</f>
        <v>0</v>
      </c>
      <c r="D268" s="16"/>
      <c r="E268" s="9"/>
      <c r="L268" s="20">
        <f t="shared" si="9"/>
        <v>0</v>
      </c>
      <c r="M268" s="24" t="s">
        <v>881</v>
      </c>
      <c r="N268" s="20">
        <f>+[1]Adm!C270</f>
        <v>0</v>
      </c>
      <c r="O268" s="20">
        <f>+[1]PresMpal!C270</f>
        <v>0</v>
      </c>
      <c r="P268" s="20">
        <f>+'[1]Pro civil'!C270</f>
        <v>0</v>
      </c>
      <c r="Q268" s="20">
        <f>+'[1]C social'!C270</f>
        <v>0</v>
      </c>
      <c r="R268" s="20">
        <f>+[1]Trasp!C270</f>
        <v>0</v>
      </c>
      <c r="S268" s="20">
        <f>+'[1]Agua P'!C270</f>
        <v>0</v>
      </c>
      <c r="T268" s="9"/>
      <c r="U268" s="20">
        <f>+'[1]Gastos R33'!C271</f>
        <v>0</v>
      </c>
      <c r="V268" s="1"/>
      <c r="W268" s="1"/>
      <c r="X268" s="20">
        <f t="shared" si="8"/>
        <v>0</v>
      </c>
      <c r="Y268" s="1"/>
    </row>
    <row r="269" spans="1:25" x14ac:dyDescent="0.2">
      <c r="A269" s="25">
        <v>3381</v>
      </c>
      <c r="B269" s="26" t="s">
        <v>226</v>
      </c>
      <c r="C269" s="27">
        <f>SUMIF($M$9:$M$690,A269,$L$9:$L$690)</f>
        <v>0</v>
      </c>
      <c r="D269" s="16"/>
      <c r="E269" s="9"/>
      <c r="L269" s="20">
        <f t="shared" si="9"/>
        <v>0</v>
      </c>
      <c r="M269" s="24" t="s">
        <v>882</v>
      </c>
      <c r="N269" s="4">
        <f>+[1]Adm!C271</f>
        <v>0</v>
      </c>
      <c r="O269" s="4">
        <f>+[1]PresMpal!C271</f>
        <v>0</v>
      </c>
      <c r="P269" s="4">
        <f>+'[1]Pro civil'!C271</f>
        <v>0</v>
      </c>
      <c r="Q269" s="4">
        <f>+'[1]C social'!C271</f>
        <v>0</v>
      </c>
      <c r="R269" s="4">
        <f>+[1]Trasp!C271</f>
        <v>0</v>
      </c>
      <c r="S269" s="4">
        <f>+'[1]Agua P'!C271</f>
        <v>0</v>
      </c>
      <c r="U269" s="4">
        <f>+'[1]Gastos R33'!C272</f>
        <v>0</v>
      </c>
      <c r="X269" s="4">
        <f t="shared" si="8"/>
        <v>0</v>
      </c>
    </row>
    <row r="270" spans="1:25" x14ac:dyDescent="0.2">
      <c r="A270" s="22">
        <v>3390</v>
      </c>
      <c r="B270" s="23" t="s">
        <v>227</v>
      </c>
      <c r="C270" s="15">
        <f>+C271</f>
        <v>0</v>
      </c>
      <c r="D270" s="16"/>
      <c r="E270" s="9"/>
      <c r="L270" s="20">
        <f t="shared" si="9"/>
        <v>0</v>
      </c>
      <c r="M270" s="21" t="s">
        <v>883</v>
      </c>
      <c r="N270" s="20">
        <f>+[1]Adm!C272</f>
        <v>0</v>
      </c>
      <c r="O270" s="20">
        <f>+[1]PresMpal!C272</f>
        <v>0</v>
      </c>
      <c r="P270" s="20">
        <f>+'[1]Pro civil'!C272</f>
        <v>0</v>
      </c>
      <c r="Q270" s="20">
        <f>+'[1]C social'!C272</f>
        <v>0</v>
      </c>
      <c r="R270" s="20">
        <f>+[1]Trasp!C272</f>
        <v>0</v>
      </c>
      <c r="S270" s="20">
        <f>+'[1]Agua P'!C272</f>
        <v>0</v>
      </c>
      <c r="T270" s="9"/>
      <c r="U270" s="20">
        <f>+'[1]Gastos R33'!C273</f>
        <v>0</v>
      </c>
      <c r="V270" s="1"/>
      <c r="W270" s="1"/>
      <c r="X270" s="20">
        <f t="shared" si="8"/>
        <v>0</v>
      </c>
      <c r="Y270" s="1"/>
    </row>
    <row r="271" spans="1:25" x14ac:dyDescent="0.2">
      <c r="A271" s="25">
        <v>3391</v>
      </c>
      <c r="B271" s="26" t="s">
        <v>228</v>
      </c>
      <c r="C271" s="27">
        <f>SUMIF($M$9:$M$690,A271,$L$9:$L$690)</f>
        <v>0</v>
      </c>
      <c r="D271" s="16"/>
      <c r="E271" s="9"/>
      <c r="L271" s="20">
        <f t="shared" si="9"/>
        <v>0</v>
      </c>
      <c r="M271" s="24" t="s">
        <v>884</v>
      </c>
      <c r="N271" s="4">
        <f>+[1]Adm!C273</f>
        <v>0</v>
      </c>
      <c r="O271" s="4">
        <f>+[1]PresMpal!C273</f>
        <v>0</v>
      </c>
      <c r="P271" s="4">
        <f>+'[1]Pro civil'!C273</f>
        <v>0</v>
      </c>
      <c r="Q271" s="4">
        <f>+'[1]C social'!C273</f>
        <v>0</v>
      </c>
      <c r="R271" s="4">
        <f>+[1]Trasp!C273</f>
        <v>0</v>
      </c>
      <c r="S271" s="4">
        <f>+'[1]Agua P'!C273</f>
        <v>0</v>
      </c>
      <c r="U271" s="4">
        <f>+'[1]Gastos R33'!C274</f>
        <v>0</v>
      </c>
      <c r="X271" s="4">
        <f t="shared" si="8"/>
        <v>0</v>
      </c>
    </row>
    <row r="272" spans="1:25" x14ac:dyDescent="0.2">
      <c r="A272" s="13">
        <v>3400</v>
      </c>
      <c r="B272" s="18" t="s">
        <v>229</v>
      </c>
      <c r="C272" s="19">
        <f>+C273+C277+C279+C281+C283+C285+C287+C289+C291</f>
        <v>80000</v>
      </c>
      <c r="D272" s="16"/>
      <c r="E272" s="9"/>
      <c r="L272" s="20">
        <f t="shared" si="9"/>
        <v>50000</v>
      </c>
      <c r="M272" s="24" t="s">
        <v>885</v>
      </c>
      <c r="N272" s="20">
        <f>+[1]Adm!C274</f>
        <v>50000</v>
      </c>
      <c r="O272" s="20">
        <f>+[1]PresMpal!C274</f>
        <v>0</v>
      </c>
      <c r="P272" s="20">
        <f>+'[1]Pro civil'!C274</f>
        <v>0</v>
      </c>
      <c r="Q272" s="20">
        <f>+'[1]C social'!C274</f>
        <v>0</v>
      </c>
      <c r="R272" s="20">
        <f>+[1]Trasp!C274</f>
        <v>0</v>
      </c>
      <c r="S272" s="20">
        <f>+'[1]Agua P'!C274</f>
        <v>0</v>
      </c>
      <c r="T272" s="9"/>
      <c r="U272" s="20">
        <f>+'[1]Gastos R33'!C275</f>
        <v>0</v>
      </c>
      <c r="V272" s="1"/>
      <c r="W272" s="1"/>
      <c r="X272" s="20">
        <f t="shared" si="8"/>
        <v>50000</v>
      </c>
      <c r="Y272" s="1"/>
    </row>
    <row r="273" spans="1:25" x14ac:dyDescent="0.2">
      <c r="A273" s="22">
        <v>3410</v>
      </c>
      <c r="B273" s="23" t="s">
        <v>230</v>
      </c>
      <c r="C273" s="15">
        <f>+C274+C275+C276</f>
        <v>55000</v>
      </c>
      <c r="D273" s="16"/>
      <c r="E273" s="9"/>
      <c r="L273" s="20">
        <f t="shared" si="9"/>
        <v>0</v>
      </c>
      <c r="M273" s="24" t="s">
        <v>886</v>
      </c>
      <c r="N273" s="20">
        <f>+[1]Adm!C275</f>
        <v>0</v>
      </c>
      <c r="O273" s="20">
        <f>+[1]PresMpal!C275</f>
        <v>0</v>
      </c>
      <c r="P273" s="20">
        <f>+'[1]Pro civil'!C275</f>
        <v>0</v>
      </c>
      <c r="Q273" s="20">
        <f>+'[1]C social'!C275</f>
        <v>0</v>
      </c>
      <c r="R273" s="20">
        <f>+[1]Trasp!C275</f>
        <v>0</v>
      </c>
      <c r="S273" s="20">
        <f>+'[1]Agua P'!C275</f>
        <v>0</v>
      </c>
      <c r="T273" s="9"/>
      <c r="U273" s="20">
        <f>+'[1]Gastos R33'!C276</f>
        <v>0</v>
      </c>
      <c r="V273" s="1"/>
      <c r="W273" s="1"/>
      <c r="X273" s="20">
        <f t="shared" si="8"/>
        <v>0</v>
      </c>
      <c r="Y273" s="1"/>
    </row>
    <row r="274" spans="1:25" x14ac:dyDescent="0.2">
      <c r="A274" s="25">
        <v>3411</v>
      </c>
      <c r="B274" s="26" t="s">
        <v>231</v>
      </c>
      <c r="C274" s="27">
        <f>SUMIF($M$9:$M$690,A274,$L$9:$L$690)</f>
        <v>55000</v>
      </c>
      <c r="D274" s="16"/>
      <c r="E274" s="9"/>
      <c r="L274" s="20">
        <f t="shared" si="9"/>
        <v>50000</v>
      </c>
      <c r="M274" s="24" t="s">
        <v>887</v>
      </c>
      <c r="N274" s="4">
        <f>+[1]Adm!C276</f>
        <v>50000</v>
      </c>
      <c r="O274" s="4">
        <f>+[1]PresMpal!C276</f>
        <v>0</v>
      </c>
      <c r="P274" s="4">
        <f>+'[1]Pro civil'!C276</f>
        <v>0</v>
      </c>
      <c r="Q274" s="4">
        <f>+'[1]C social'!C276</f>
        <v>0</v>
      </c>
      <c r="R274" s="4">
        <f>+[1]Trasp!C276</f>
        <v>0</v>
      </c>
      <c r="S274" s="4">
        <f>+'[1]Agua P'!C276</f>
        <v>0</v>
      </c>
      <c r="U274" s="4">
        <f>+'[1]Gastos R33'!C277</f>
        <v>0</v>
      </c>
      <c r="X274" s="4">
        <f t="shared" si="8"/>
        <v>50000</v>
      </c>
    </row>
    <row r="275" spans="1:25" x14ac:dyDescent="0.2">
      <c r="A275" s="25">
        <v>3412</v>
      </c>
      <c r="B275" s="26" t="s">
        <v>232</v>
      </c>
      <c r="C275" s="27">
        <f>SUMIF($M$9:$M$690,A275,$L$9:$L$690)</f>
        <v>0</v>
      </c>
      <c r="D275" s="16"/>
      <c r="E275" s="9"/>
      <c r="L275" s="20">
        <f t="shared" si="9"/>
        <v>0</v>
      </c>
      <c r="M275" s="24" t="s">
        <v>888</v>
      </c>
      <c r="N275" s="4">
        <f>+[1]Adm!C277</f>
        <v>0</v>
      </c>
      <c r="O275" s="4">
        <f>+[1]PresMpal!C277</f>
        <v>0</v>
      </c>
      <c r="P275" s="4">
        <f>+'[1]Pro civil'!C277</f>
        <v>0</v>
      </c>
      <c r="Q275" s="4">
        <f>+'[1]C social'!C277</f>
        <v>0</v>
      </c>
      <c r="R275" s="4">
        <f>+[1]Trasp!C277</f>
        <v>0</v>
      </c>
      <c r="S275" s="4">
        <f>+'[1]Agua P'!C277</f>
        <v>0</v>
      </c>
      <c r="U275" s="4">
        <f>+'[1]Gastos R33'!C278</f>
        <v>0</v>
      </c>
      <c r="X275" s="4">
        <f t="shared" si="8"/>
        <v>0</v>
      </c>
    </row>
    <row r="276" spans="1:25" x14ac:dyDescent="0.2">
      <c r="A276" s="25">
        <v>3413</v>
      </c>
      <c r="B276" s="26" t="s">
        <v>233</v>
      </c>
      <c r="C276" s="27">
        <f>SUMIF($M$9:$M$690,A276,$L$9:$L$690)</f>
        <v>0</v>
      </c>
      <c r="D276" s="16"/>
      <c r="E276" s="9"/>
      <c r="L276" s="20">
        <f t="shared" si="9"/>
        <v>0</v>
      </c>
      <c r="M276" s="24" t="s">
        <v>889</v>
      </c>
      <c r="N276" s="4">
        <f>+[1]Adm!C278</f>
        <v>0</v>
      </c>
      <c r="O276" s="4">
        <f>+[1]PresMpal!C278</f>
        <v>0</v>
      </c>
      <c r="P276" s="4">
        <f>+'[1]Pro civil'!C278</f>
        <v>0</v>
      </c>
      <c r="Q276" s="4">
        <f>+'[1]C social'!C278</f>
        <v>0</v>
      </c>
      <c r="R276" s="4">
        <f>+[1]Trasp!C278</f>
        <v>0</v>
      </c>
      <c r="S276" s="4">
        <f>+'[1]Agua P'!C278</f>
        <v>0</v>
      </c>
      <c r="U276" s="4">
        <f>+'[1]Gastos R33'!C279</f>
        <v>0</v>
      </c>
      <c r="X276" s="4">
        <f t="shared" si="8"/>
        <v>0</v>
      </c>
    </row>
    <row r="277" spans="1:25" x14ac:dyDescent="0.2">
      <c r="A277" s="22">
        <v>3420</v>
      </c>
      <c r="B277" s="23" t="s">
        <v>234</v>
      </c>
      <c r="C277" s="15">
        <f>+C278</f>
        <v>0</v>
      </c>
      <c r="D277" s="16"/>
      <c r="E277" s="9"/>
      <c r="L277" s="20">
        <f t="shared" si="9"/>
        <v>0</v>
      </c>
      <c r="M277" s="24" t="s">
        <v>890</v>
      </c>
      <c r="N277" s="20">
        <f>+[1]Adm!C279</f>
        <v>0</v>
      </c>
      <c r="O277" s="20">
        <f>+[1]PresMpal!C279</f>
        <v>0</v>
      </c>
      <c r="P277" s="20">
        <f>+'[1]Pro civil'!C279</f>
        <v>0</v>
      </c>
      <c r="Q277" s="20">
        <f>+'[1]C social'!C279</f>
        <v>0</v>
      </c>
      <c r="R277" s="20">
        <f>+[1]Trasp!C279</f>
        <v>0</v>
      </c>
      <c r="S277" s="20">
        <f>+'[1]Agua P'!C279</f>
        <v>0</v>
      </c>
      <c r="T277" s="9"/>
      <c r="U277" s="20">
        <f>+'[1]Gastos R33'!C280</f>
        <v>0</v>
      </c>
      <c r="V277" s="1"/>
      <c r="W277" s="1"/>
      <c r="X277" s="20">
        <f t="shared" si="8"/>
        <v>0</v>
      </c>
      <c r="Y277" s="1"/>
    </row>
    <row r="278" spans="1:25" x14ac:dyDescent="0.2">
      <c r="A278" s="25">
        <v>3421</v>
      </c>
      <c r="B278" s="26" t="s">
        <v>235</v>
      </c>
      <c r="C278" s="27">
        <f>SUMIF($M$9:$M$690,A278,$L$9:$L$690)</f>
        <v>0</v>
      </c>
      <c r="D278" s="16"/>
      <c r="E278" s="9"/>
      <c r="L278" s="20">
        <f t="shared" si="9"/>
        <v>0</v>
      </c>
      <c r="M278" s="24" t="s">
        <v>891</v>
      </c>
      <c r="N278" s="4">
        <f>+[1]Adm!C280</f>
        <v>0</v>
      </c>
      <c r="O278" s="4">
        <f>+[1]PresMpal!C280</f>
        <v>0</v>
      </c>
      <c r="P278" s="4">
        <f>+'[1]Pro civil'!C280</f>
        <v>0</v>
      </c>
      <c r="Q278" s="4">
        <f>+'[1]C social'!C280</f>
        <v>0</v>
      </c>
      <c r="R278" s="4">
        <f>+[1]Trasp!C280</f>
        <v>0</v>
      </c>
      <c r="S278" s="4">
        <f>+'[1]Agua P'!C280</f>
        <v>0</v>
      </c>
      <c r="U278" s="4">
        <f>+'[1]Gastos R33'!C281</f>
        <v>0</v>
      </c>
      <c r="X278" s="4">
        <f t="shared" si="8"/>
        <v>0</v>
      </c>
    </row>
    <row r="279" spans="1:25" x14ac:dyDescent="0.2">
      <c r="A279" s="22">
        <v>3430</v>
      </c>
      <c r="B279" s="23" t="s">
        <v>236</v>
      </c>
      <c r="C279" s="15">
        <f>+C280</f>
        <v>0</v>
      </c>
      <c r="D279" s="16"/>
      <c r="E279" s="9"/>
      <c r="L279" s="20">
        <f t="shared" si="9"/>
        <v>0</v>
      </c>
      <c r="M279" s="24" t="s">
        <v>892</v>
      </c>
      <c r="N279" s="20">
        <f>+[1]Adm!C281</f>
        <v>0</v>
      </c>
      <c r="O279" s="20">
        <f>+[1]PresMpal!C281</f>
        <v>0</v>
      </c>
      <c r="P279" s="20">
        <f>+'[1]Pro civil'!C281</f>
        <v>0</v>
      </c>
      <c r="Q279" s="20">
        <f>+'[1]C social'!C281</f>
        <v>0</v>
      </c>
      <c r="R279" s="20">
        <f>+[1]Trasp!C281</f>
        <v>0</v>
      </c>
      <c r="S279" s="20">
        <f>+'[1]Agua P'!C281</f>
        <v>0</v>
      </c>
      <c r="T279" s="9"/>
      <c r="U279" s="20">
        <f>+'[1]Gastos R33'!C282</f>
        <v>0</v>
      </c>
      <c r="V279" s="1"/>
      <c r="W279" s="1"/>
      <c r="X279" s="20">
        <f t="shared" si="8"/>
        <v>0</v>
      </c>
      <c r="Y279" s="1"/>
    </row>
    <row r="280" spans="1:25" x14ac:dyDescent="0.2">
      <c r="A280" s="25">
        <v>3431</v>
      </c>
      <c r="B280" s="26" t="s">
        <v>237</v>
      </c>
      <c r="C280" s="27">
        <f>SUMIF($M$9:$M$690,A280,$L$9:$L$690)</f>
        <v>0</v>
      </c>
      <c r="D280" s="16"/>
      <c r="E280" s="9"/>
      <c r="L280" s="20">
        <f t="shared" si="9"/>
        <v>100000</v>
      </c>
      <c r="M280" s="24" t="s">
        <v>893</v>
      </c>
      <c r="N280" s="4">
        <f>+[1]Adm!C282</f>
        <v>100000</v>
      </c>
      <c r="O280" s="4">
        <f>+[1]PresMpal!C282</f>
        <v>0</v>
      </c>
      <c r="P280" s="4">
        <f>+'[1]Pro civil'!C282</f>
        <v>0</v>
      </c>
      <c r="Q280" s="4">
        <f>+'[1]C social'!C282</f>
        <v>0</v>
      </c>
      <c r="R280" s="4">
        <f>+[1]Trasp!C282</f>
        <v>0</v>
      </c>
      <c r="S280" s="4">
        <f>+'[1]Agua P'!C282</f>
        <v>0</v>
      </c>
      <c r="U280" s="4">
        <f>+'[1]Gastos R33'!C283</f>
        <v>0</v>
      </c>
      <c r="X280" s="4">
        <f t="shared" si="8"/>
        <v>100000</v>
      </c>
    </row>
    <row r="281" spans="1:25" x14ac:dyDescent="0.2">
      <c r="A281" s="22">
        <v>3440</v>
      </c>
      <c r="B281" s="23" t="s">
        <v>238</v>
      </c>
      <c r="C281" s="15">
        <f>+C282</f>
        <v>0</v>
      </c>
      <c r="D281" s="16"/>
      <c r="E281" s="9"/>
      <c r="L281" s="20">
        <f t="shared" si="9"/>
        <v>0</v>
      </c>
      <c r="M281" s="24" t="s">
        <v>894</v>
      </c>
      <c r="N281" s="20">
        <f>+[1]Adm!C283</f>
        <v>0</v>
      </c>
      <c r="O281" s="20">
        <f>+[1]PresMpal!C283</f>
        <v>0</v>
      </c>
      <c r="P281" s="20">
        <f>+'[1]Pro civil'!C283</f>
        <v>0</v>
      </c>
      <c r="Q281" s="20">
        <f>+'[1]C social'!C283</f>
        <v>0</v>
      </c>
      <c r="R281" s="20">
        <f>+[1]Trasp!C283</f>
        <v>0</v>
      </c>
      <c r="S281" s="20">
        <f>+'[1]Agua P'!C283</f>
        <v>0</v>
      </c>
      <c r="T281" s="9"/>
      <c r="U281" s="20">
        <f>+'[1]Gastos R33'!C284</f>
        <v>0</v>
      </c>
      <c r="V281" s="1"/>
      <c r="W281" s="1"/>
      <c r="X281" s="20">
        <f t="shared" si="8"/>
        <v>0</v>
      </c>
      <c r="Y281" s="1"/>
    </row>
    <row r="282" spans="1:25" x14ac:dyDescent="0.2">
      <c r="A282" s="25">
        <v>3441</v>
      </c>
      <c r="B282" s="26" t="s">
        <v>239</v>
      </c>
      <c r="C282" s="27">
        <f>SUMIF($M$9:$M$690,A282,$L$9:$L$690)</f>
        <v>0</v>
      </c>
      <c r="D282" s="16"/>
      <c r="E282" s="9"/>
      <c r="L282" s="20">
        <f t="shared" si="9"/>
        <v>0</v>
      </c>
      <c r="M282" s="24" t="s">
        <v>895</v>
      </c>
      <c r="N282" s="4">
        <f>+[1]Adm!C284</f>
        <v>0</v>
      </c>
      <c r="O282" s="4">
        <f>+[1]PresMpal!C284</f>
        <v>0</v>
      </c>
      <c r="P282" s="4">
        <f>+'[1]Pro civil'!C284</f>
        <v>0</v>
      </c>
      <c r="Q282" s="4">
        <f>+'[1]C social'!C284</f>
        <v>0</v>
      </c>
      <c r="R282" s="4">
        <f>+[1]Trasp!C284</f>
        <v>0</v>
      </c>
      <c r="S282" s="4">
        <f>+'[1]Agua P'!C284</f>
        <v>0</v>
      </c>
      <c r="U282" s="4">
        <f>+'[1]Gastos R33'!C285</f>
        <v>0</v>
      </c>
      <c r="X282" s="4">
        <f t="shared" si="8"/>
        <v>0</v>
      </c>
    </row>
    <row r="283" spans="1:25" x14ac:dyDescent="0.2">
      <c r="A283" s="22">
        <v>3450</v>
      </c>
      <c r="B283" s="23" t="s">
        <v>240</v>
      </c>
      <c r="C283" s="15">
        <f>+C284</f>
        <v>25000</v>
      </c>
      <c r="D283" s="16"/>
      <c r="E283" s="9"/>
      <c r="L283" s="20">
        <f t="shared" si="9"/>
        <v>0</v>
      </c>
      <c r="M283" s="24" t="s">
        <v>896</v>
      </c>
      <c r="N283" s="20">
        <f>+[1]Adm!C285</f>
        <v>0</v>
      </c>
      <c r="O283" s="20">
        <f>+[1]PresMpal!C285</f>
        <v>0</v>
      </c>
      <c r="P283" s="20">
        <f>+'[1]Pro civil'!C285</f>
        <v>0</v>
      </c>
      <c r="Q283" s="20">
        <f>+'[1]C social'!C285</f>
        <v>0</v>
      </c>
      <c r="R283" s="20">
        <f>+[1]Trasp!C285</f>
        <v>0</v>
      </c>
      <c r="S283" s="20">
        <f>+'[1]Agua P'!C285</f>
        <v>0</v>
      </c>
      <c r="T283" s="9"/>
      <c r="U283" s="20">
        <f>+'[1]Gastos R33'!C286</f>
        <v>0</v>
      </c>
      <c r="V283" s="1"/>
      <c r="W283" s="1"/>
      <c r="X283" s="20">
        <f t="shared" si="8"/>
        <v>0</v>
      </c>
      <c r="Y283" s="1"/>
    </row>
    <row r="284" spans="1:25" x14ac:dyDescent="0.2">
      <c r="A284" s="25">
        <v>3451</v>
      </c>
      <c r="B284" s="26" t="s">
        <v>241</v>
      </c>
      <c r="C284" s="27">
        <f>SUMIF($M$9:$M$690,A284,$L$9:$L$690)</f>
        <v>25000</v>
      </c>
      <c r="D284" s="16"/>
      <c r="E284" s="9"/>
      <c r="L284" s="20">
        <f t="shared" si="9"/>
        <v>0</v>
      </c>
      <c r="M284" s="24" t="s">
        <v>897</v>
      </c>
      <c r="N284" s="4">
        <f>+[1]Adm!C286</f>
        <v>0</v>
      </c>
      <c r="O284" s="4">
        <f>+[1]PresMpal!C286</f>
        <v>0</v>
      </c>
      <c r="P284" s="4">
        <f>+'[1]Pro civil'!C286</f>
        <v>0</v>
      </c>
      <c r="Q284" s="4">
        <f>+'[1]C social'!C286</f>
        <v>0</v>
      </c>
      <c r="R284" s="4">
        <f>+[1]Trasp!C286</f>
        <v>0</v>
      </c>
      <c r="S284" s="4">
        <f>+'[1]Agua P'!C286</f>
        <v>0</v>
      </c>
      <c r="U284" s="4">
        <f>+'[1]Gastos R33'!C287</f>
        <v>0</v>
      </c>
      <c r="X284" s="4">
        <f t="shared" si="8"/>
        <v>0</v>
      </c>
    </row>
    <row r="285" spans="1:25" x14ac:dyDescent="0.2">
      <c r="A285" s="22">
        <v>3460</v>
      </c>
      <c r="B285" s="23" t="s">
        <v>242</v>
      </c>
      <c r="C285" s="15">
        <f>+C286</f>
        <v>0</v>
      </c>
      <c r="D285" s="16"/>
      <c r="E285" s="9"/>
      <c r="L285" s="20">
        <f t="shared" si="9"/>
        <v>0</v>
      </c>
      <c r="M285" s="24" t="s">
        <v>898</v>
      </c>
      <c r="N285" s="20">
        <f>+[1]Adm!C287</f>
        <v>0</v>
      </c>
      <c r="O285" s="20">
        <f>+[1]PresMpal!C287</f>
        <v>0</v>
      </c>
      <c r="P285" s="20">
        <f>+'[1]Pro civil'!C287</f>
        <v>0</v>
      </c>
      <c r="Q285" s="20">
        <f>+'[1]C social'!C287</f>
        <v>0</v>
      </c>
      <c r="R285" s="20">
        <f>+[1]Trasp!C287</f>
        <v>0</v>
      </c>
      <c r="S285" s="20">
        <f>+'[1]Agua P'!C287</f>
        <v>0</v>
      </c>
      <c r="T285" s="9"/>
      <c r="U285" s="20">
        <f>+'[1]Gastos R33'!C288</f>
        <v>0</v>
      </c>
      <c r="V285" s="1"/>
      <c r="W285" s="1"/>
      <c r="X285" s="20">
        <f t="shared" si="8"/>
        <v>0</v>
      </c>
      <c r="Y285" s="1"/>
    </row>
    <row r="286" spans="1:25" x14ac:dyDescent="0.2">
      <c r="A286" s="25">
        <v>3461</v>
      </c>
      <c r="B286" s="26" t="s">
        <v>243</v>
      </c>
      <c r="C286" s="27">
        <f>SUMIF($M$9:$M$690,A286,$L$9:$L$690)</f>
        <v>0</v>
      </c>
      <c r="D286" s="16"/>
      <c r="E286" s="9"/>
      <c r="L286" s="20">
        <f t="shared" si="9"/>
        <v>0</v>
      </c>
      <c r="M286" s="24" t="s">
        <v>899</v>
      </c>
      <c r="N286" s="4">
        <f>+[1]Adm!C288</f>
        <v>0</v>
      </c>
      <c r="O286" s="4">
        <f>+[1]PresMpal!C288</f>
        <v>0</v>
      </c>
      <c r="P286" s="4">
        <f>+'[1]Pro civil'!C288</f>
        <v>0</v>
      </c>
      <c r="Q286" s="4">
        <f>+'[1]C social'!C288</f>
        <v>0</v>
      </c>
      <c r="R286" s="4">
        <f>+[1]Trasp!C288</f>
        <v>0</v>
      </c>
      <c r="S286" s="4">
        <f>+'[1]Agua P'!C288</f>
        <v>0</v>
      </c>
      <c r="U286" s="4">
        <f>+'[1]Gastos R33'!C289</f>
        <v>0</v>
      </c>
      <c r="X286" s="4">
        <f t="shared" si="8"/>
        <v>0</v>
      </c>
    </row>
    <row r="287" spans="1:25" x14ac:dyDescent="0.2">
      <c r="A287" s="22">
        <v>3470</v>
      </c>
      <c r="B287" s="23" t="s">
        <v>244</v>
      </c>
      <c r="C287" s="15">
        <f>+C288</f>
        <v>0</v>
      </c>
      <c r="D287" s="16"/>
      <c r="E287" s="9"/>
      <c r="L287" s="20">
        <f t="shared" si="9"/>
        <v>0</v>
      </c>
      <c r="M287" s="24" t="s">
        <v>900</v>
      </c>
      <c r="N287" s="20">
        <f>+[1]Adm!C289</f>
        <v>0</v>
      </c>
      <c r="O287" s="20">
        <f>+[1]PresMpal!C289</f>
        <v>0</v>
      </c>
      <c r="P287" s="20">
        <f>+'[1]Pro civil'!C289</f>
        <v>0</v>
      </c>
      <c r="Q287" s="20">
        <f>+'[1]C social'!C289</f>
        <v>0</v>
      </c>
      <c r="R287" s="20">
        <f>+[1]Trasp!C289</f>
        <v>0</v>
      </c>
      <c r="S287" s="20">
        <f>+'[1]Agua P'!C289</f>
        <v>0</v>
      </c>
      <c r="T287" s="9"/>
      <c r="U287" s="20">
        <f>+'[1]Gastos R33'!C290</f>
        <v>0</v>
      </c>
      <c r="V287" s="1"/>
      <c r="W287" s="1"/>
      <c r="X287" s="20">
        <f t="shared" si="8"/>
        <v>0</v>
      </c>
      <c r="Y287" s="1"/>
    </row>
    <row r="288" spans="1:25" x14ac:dyDescent="0.2">
      <c r="A288" s="25">
        <v>3471</v>
      </c>
      <c r="B288" s="26" t="s">
        <v>245</v>
      </c>
      <c r="C288" s="27">
        <f>SUMIF($M$9:$M$690,A288,$L$9:$L$690)</f>
        <v>0</v>
      </c>
      <c r="D288" s="16"/>
      <c r="E288" s="9"/>
      <c r="L288" s="20">
        <f t="shared" si="9"/>
        <v>0</v>
      </c>
      <c r="M288" s="24" t="s">
        <v>901</v>
      </c>
      <c r="N288" s="4">
        <f>+[1]Adm!C290</f>
        <v>0</v>
      </c>
      <c r="O288" s="4">
        <f>+[1]PresMpal!C290</f>
        <v>0</v>
      </c>
      <c r="P288" s="4">
        <f>+'[1]Pro civil'!C290</f>
        <v>0</v>
      </c>
      <c r="Q288" s="4">
        <f>+'[1]C social'!C290</f>
        <v>0</v>
      </c>
      <c r="R288" s="4">
        <f>+[1]Trasp!C290</f>
        <v>0</v>
      </c>
      <c r="S288" s="4">
        <f>+'[1]Agua P'!C290</f>
        <v>0</v>
      </c>
      <c r="U288" s="4">
        <f>+'[1]Gastos R33'!C291</f>
        <v>0</v>
      </c>
      <c r="X288" s="4">
        <f t="shared" si="8"/>
        <v>0</v>
      </c>
    </row>
    <row r="289" spans="1:25" x14ac:dyDescent="0.2">
      <c r="A289" s="22">
        <v>3480</v>
      </c>
      <c r="B289" s="23" t="s">
        <v>516</v>
      </c>
      <c r="C289" s="15">
        <f>+C290</f>
        <v>0</v>
      </c>
      <c r="D289" s="16"/>
      <c r="E289" s="9"/>
      <c r="L289" s="20">
        <f t="shared" si="9"/>
        <v>0</v>
      </c>
      <c r="M289" s="21" t="s">
        <v>902</v>
      </c>
      <c r="N289" s="20">
        <f>+[1]Adm!C291</f>
        <v>0</v>
      </c>
      <c r="O289" s="20">
        <f>+[1]PresMpal!C291</f>
        <v>0</v>
      </c>
      <c r="P289" s="20">
        <f>+'[1]Pro civil'!C291</f>
        <v>0</v>
      </c>
      <c r="Q289" s="20">
        <f>+'[1]C social'!C291</f>
        <v>0</v>
      </c>
      <c r="R289" s="20">
        <f>+[1]Trasp!C291</f>
        <v>0</v>
      </c>
      <c r="S289" s="20">
        <f>+'[1]Agua P'!C291</f>
        <v>0</v>
      </c>
      <c r="T289" s="9"/>
      <c r="U289" s="20">
        <f>+'[1]Gastos R33'!C292</f>
        <v>0</v>
      </c>
      <c r="V289" s="1"/>
      <c r="W289" s="1"/>
      <c r="X289" s="20">
        <f t="shared" si="8"/>
        <v>0</v>
      </c>
      <c r="Y289" s="1"/>
    </row>
    <row r="290" spans="1:25" x14ac:dyDescent="0.2">
      <c r="A290" s="25">
        <v>3481</v>
      </c>
      <c r="B290" s="26" t="s">
        <v>557</v>
      </c>
      <c r="C290" s="27">
        <f>SUMIF($M$9:$M$690,A290,$L$9:$L$690)</f>
        <v>0</v>
      </c>
      <c r="D290" s="16"/>
      <c r="E290" s="9"/>
      <c r="L290" s="20">
        <f t="shared" si="9"/>
        <v>0</v>
      </c>
      <c r="M290" s="24" t="s">
        <v>903</v>
      </c>
      <c r="N290" s="4">
        <f>+[1]Adm!C292</f>
        <v>0</v>
      </c>
      <c r="O290" s="4">
        <f>+[1]PresMpal!C292</f>
        <v>0</v>
      </c>
      <c r="P290" s="4">
        <f>+'[1]Pro civil'!C292</f>
        <v>0</v>
      </c>
      <c r="Q290" s="4">
        <f>+'[1]C social'!C292</f>
        <v>0</v>
      </c>
      <c r="R290" s="4">
        <f>+[1]Trasp!C292</f>
        <v>0</v>
      </c>
      <c r="S290" s="4">
        <f>+'[1]Agua P'!C292</f>
        <v>0</v>
      </c>
      <c r="U290" s="4">
        <f>+'[1]Gastos R33'!C293</f>
        <v>0</v>
      </c>
      <c r="X290" s="4">
        <f t="shared" si="8"/>
        <v>0</v>
      </c>
    </row>
    <row r="291" spans="1:25" x14ac:dyDescent="0.2">
      <c r="A291" s="22">
        <v>3490</v>
      </c>
      <c r="B291" s="23" t="s">
        <v>246</v>
      </c>
      <c r="C291" s="15">
        <f>+C292</f>
        <v>0</v>
      </c>
      <c r="D291" s="16"/>
      <c r="E291" s="9"/>
      <c r="L291" s="20">
        <f t="shared" si="9"/>
        <v>50000</v>
      </c>
      <c r="M291" s="24" t="s">
        <v>904</v>
      </c>
      <c r="N291" s="20">
        <f>+[1]Adm!C293</f>
        <v>50000</v>
      </c>
      <c r="O291" s="20">
        <f>+[1]PresMpal!C293</f>
        <v>0</v>
      </c>
      <c r="P291" s="20">
        <f>+'[1]Pro civil'!C293</f>
        <v>0</v>
      </c>
      <c r="Q291" s="20">
        <f>+'[1]C social'!C293</f>
        <v>0</v>
      </c>
      <c r="R291" s="20">
        <f>+[1]Trasp!C293</f>
        <v>0</v>
      </c>
      <c r="S291" s="20">
        <f>+'[1]Agua P'!C293</f>
        <v>0</v>
      </c>
      <c r="T291" s="9"/>
      <c r="U291" s="20">
        <f>+'[1]Gastos R33'!C294</f>
        <v>0</v>
      </c>
      <c r="V291" s="1"/>
      <c r="W291" s="1"/>
      <c r="X291" s="20">
        <f t="shared" si="8"/>
        <v>50000</v>
      </c>
      <c r="Y291" s="1"/>
    </row>
    <row r="292" spans="1:25" x14ac:dyDescent="0.2">
      <c r="A292" s="25">
        <v>3491</v>
      </c>
      <c r="B292" s="26" t="s">
        <v>247</v>
      </c>
      <c r="C292" s="27">
        <f>SUMIF($M$9:$M$690,A292,$L$9:$L$690)</f>
        <v>0</v>
      </c>
      <c r="D292" s="16"/>
      <c r="E292" s="9"/>
      <c r="L292" s="20">
        <f t="shared" si="9"/>
        <v>0</v>
      </c>
      <c r="M292" s="24" t="s">
        <v>905</v>
      </c>
      <c r="N292" s="4">
        <f>+[1]Adm!C294</f>
        <v>0</v>
      </c>
      <c r="O292" s="4">
        <f>+[1]PresMpal!C294</f>
        <v>0</v>
      </c>
      <c r="P292" s="4">
        <f>+'[1]Pro civil'!C294</f>
        <v>0</v>
      </c>
      <c r="Q292" s="4">
        <f>+'[1]C social'!C294</f>
        <v>0</v>
      </c>
      <c r="R292" s="4">
        <f>+[1]Trasp!C294</f>
        <v>0</v>
      </c>
      <c r="S292" s="4">
        <f>+'[1]Agua P'!C294</f>
        <v>0</v>
      </c>
      <c r="U292" s="4">
        <f>+'[1]Gastos R33'!C295</f>
        <v>0</v>
      </c>
      <c r="X292" s="4">
        <f t="shared" si="8"/>
        <v>0</v>
      </c>
    </row>
    <row r="293" spans="1:25" x14ac:dyDescent="0.2">
      <c r="A293" s="13">
        <v>3500</v>
      </c>
      <c r="B293" s="18" t="s">
        <v>248</v>
      </c>
      <c r="C293" s="19">
        <f>+C294+C296+C298+C300+C302+C304+C306+C308+C310</f>
        <v>200000</v>
      </c>
      <c r="D293" s="16"/>
      <c r="E293" s="9"/>
      <c r="L293" s="20">
        <f t="shared" si="9"/>
        <v>0</v>
      </c>
      <c r="M293" s="24" t="s">
        <v>906</v>
      </c>
      <c r="N293" s="20">
        <f>+[1]Adm!C295</f>
        <v>0</v>
      </c>
      <c r="O293" s="20">
        <f>+[1]PresMpal!C295</f>
        <v>0</v>
      </c>
      <c r="P293" s="20">
        <f>+'[1]Pro civil'!C295</f>
        <v>0</v>
      </c>
      <c r="Q293" s="20">
        <f>+'[1]C social'!C295</f>
        <v>0</v>
      </c>
      <c r="R293" s="20">
        <f>+[1]Trasp!C295</f>
        <v>0</v>
      </c>
      <c r="S293" s="20">
        <f>+'[1]Agua P'!C295</f>
        <v>0</v>
      </c>
      <c r="T293" s="9"/>
      <c r="U293" s="20">
        <f>+'[1]Gastos R33'!C296</f>
        <v>0</v>
      </c>
      <c r="V293" s="1"/>
      <c r="W293" s="1"/>
      <c r="X293" s="20">
        <f t="shared" si="8"/>
        <v>0</v>
      </c>
      <c r="Y293" s="1"/>
    </row>
    <row r="294" spans="1:25" x14ac:dyDescent="0.2">
      <c r="A294" s="22">
        <v>3510</v>
      </c>
      <c r="B294" s="23" t="s">
        <v>249</v>
      </c>
      <c r="C294" s="15">
        <f>+C295</f>
        <v>50000</v>
      </c>
      <c r="D294" s="16"/>
      <c r="E294" s="9"/>
      <c r="L294" s="20">
        <f t="shared" si="9"/>
        <v>0</v>
      </c>
      <c r="M294" s="24" t="s">
        <v>907</v>
      </c>
      <c r="N294" s="20">
        <f>+[1]Adm!C296</f>
        <v>0</v>
      </c>
      <c r="O294" s="20">
        <f>+[1]PresMpal!C296</f>
        <v>0</v>
      </c>
      <c r="P294" s="20">
        <f>+'[1]Pro civil'!C296</f>
        <v>0</v>
      </c>
      <c r="Q294" s="20">
        <f>+'[1]C social'!C296</f>
        <v>0</v>
      </c>
      <c r="R294" s="20">
        <f>+[1]Trasp!C296</f>
        <v>0</v>
      </c>
      <c r="S294" s="20">
        <f>+'[1]Agua P'!C296</f>
        <v>0</v>
      </c>
      <c r="T294" s="9"/>
      <c r="U294" s="20">
        <f>+'[1]Gastos R33'!C297</f>
        <v>0</v>
      </c>
      <c r="V294" s="1"/>
      <c r="W294" s="1"/>
      <c r="X294" s="20">
        <f t="shared" si="8"/>
        <v>0</v>
      </c>
      <c r="Y294" s="1"/>
    </row>
    <row r="295" spans="1:25" x14ac:dyDescent="0.2">
      <c r="A295" s="25">
        <v>3511</v>
      </c>
      <c r="B295" s="26" t="s">
        <v>250</v>
      </c>
      <c r="C295" s="27">
        <f>SUMIF($M$9:$M$690,A295,$L$9:$L$690)</f>
        <v>50000</v>
      </c>
      <c r="D295" s="16"/>
      <c r="E295" s="9"/>
      <c r="L295" s="20">
        <f t="shared" si="9"/>
        <v>0</v>
      </c>
      <c r="M295" s="24" t="s">
        <v>908</v>
      </c>
      <c r="N295" s="4">
        <f>+[1]Adm!C297</f>
        <v>0</v>
      </c>
      <c r="O295" s="4">
        <f>+[1]PresMpal!C297</f>
        <v>0</v>
      </c>
      <c r="P295" s="4">
        <f>+'[1]Pro civil'!C297</f>
        <v>0</v>
      </c>
      <c r="Q295" s="4">
        <f>+'[1]C social'!C297</f>
        <v>0</v>
      </c>
      <c r="R295" s="4">
        <f>+[1]Trasp!C297</f>
        <v>0</v>
      </c>
      <c r="S295" s="4">
        <f>+'[1]Agua P'!C297</f>
        <v>0</v>
      </c>
      <c r="U295" s="4">
        <f>+'[1]Gastos R33'!C298</f>
        <v>0</v>
      </c>
      <c r="X295" s="4">
        <f t="shared" si="8"/>
        <v>0</v>
      </c>
    </row>
    <row r="296" spans="1:25" ht="22.5" x14ac:dyDescent="0.2">
      <c r="A296" s="22">
        <v>3520</v>
      </c>
      <c r="B296" s="23" t="s">
        <v>251</v>
      </c>
      <c r="C296" s="15">
        <f>+C297</f>
        <v>50000</v>
      </c>
      <c r="D296" s="16"/>
      <c r="E296" s="9"/>
      <c r="L296" s="20">
        <f t="shared" si="9"/>
        <v>0</v>
      </c>
      <c r="M296" s="24" t="s">
        <v>909</v>
      </c>
      <c r="N296" s="20">
        <f>+[1]Adm!C298</f>
        <v>0</v>
      </c>
      <c r="O296" s="20">
        <f>+[1]PresMpal!C298</f>
        <v>0</v>
      </c>
      <c r="P296" s="20">
        <f>+'[1]Pro civil'!C298</f>
        <v>0</v>
      </c>
      <c r="Q296" s="20">
        <f>+'[1]C social'!C298</f>
        <v>0</v>
      </c>
      <c r="R296" s="20">
        <f>+[1]Trasp!C298</f>
        <v>0</v>
      </c>
      <c r="S296" s="20">
        <f>+'[1]Agua P'!C298</f>
        <v>0</v>
      </c>
      <c r="T296" s="9"/>
      <c r="U296" s="20">
        <f>+'[1]Gastos R33'!C299</f>
        <v>0</v>
      </c>
      <c r="V296" s="1"/>
      <c r="W296" s="1"/>
      <c r="X296" s="20">
        <f t="shared" ref="X296:X359" si="10">+N296-O296-P296-Q296-R296-S296</f>
        <v>0</v>
      </c>
      <c r="Y296" s="1"/>
    </row>
    <row r="297" spans="1:25" x14ac:dyDescent="0.2">
      <c r="A297" s="25">
        <v>3521</v>
      </c>
      <c r="B297" s="26" t="s">
        <v>252</v>
      </c>
      <c r="C297" s="27">
        <f>SUMIF($M$9:$M$690,A297,$L$9:$L$690)</f>
        <v>50000</v>
      </c>
      <c r="D297" s="16"/>
      <c r="E297" s="9"/>
      <c r="L297" s="20">
        <f t="shared" si="9"/>
        <v>0</v>
      </c>
      <c r="M297" s="24" t="s">
        <v>910</v>
      </c>
      <c r="N297" s="4">
        <f>+[1]Adm!C299</f>
        <v>0</v>
      </c>
      <c r="O297" s="4">
        <f>+[1]PresMpal!C299</f>
        <v>0</v>
      </c>
      <c r="P297" s="4">
        <f>+'[1]Pro civil'!C299</f>
        <v>0</v>
      </c>
      <c r="Q297" s="4">
        <f>+'[1]C social'!C299</f>
        <v>0</v>
      </c>
      <c r="R297" s="4">
        <f>+[1]Trasp!C299</f>
        <v>0</v>
      </c>
      <c r="S297" s="4">
        <f>+'[1]Agua P'!C299</f>
        <v>0</v>
      </c>
      <c r="U297" s="4">
        <f>+'[1]Gastos R33'!C300</f>
        <v>0</v>
      </c>
      <c r="X297" s="4">
        <f t="shared" si="10"/>
        <v>0</v>
      </c>
    </row>
    <row r="298" spans="1:25" x14ac:dyDescent="0.2">
      <c r="A298" s="22">
        <v>3530</v>
      </c>
      <c r="B298" s="23" t="s">
        <v>253</v>
      </c>
      <c r="C298" s="15">
        <f>+C299</f>
        <v>0</v>
      </c>
      <c r="D298" s="16"/>
      <c r="E298" s="9"/>
      <c r="L298" s="20">
        <f t="shared" si="9"/>
        <v>0</v>
      </c>
      <c r="M298" s="24" t="s">
        <v>911</v>
      </c>
      <c r="N298" s="20">
        <f>+[1]Adm!C300</f>
        <v>0</v>
      </c>
      <c r="O298" s="20">
        <f>+[1]PresMpal!C300</f>
        <v>0</v>
      </c>
      <c r="P298" s="20">
        <f>+'[1]Pro civil'!C300</f>
        <v>0</v>
      </c>
      <c r="Q298" s="20">
        <f>+'[1]C social'!C300</f>
        <v>0</v>
      </c>
      <c r="R298" s="20">
        <f>+[1]Trasp!C300</f>
        <v>0</v>
      </c>
      <c r="S298" s="20">
        <f>+'[1]Agua P'!C300</f>
        <v>0</v>
      </c>
      <c r="T298" s="9"/>
      <c r="U298" s="20">
        <f>+'[1]Gastos R33'!C301</f>
        <v>0</v>
      </c>
      <c r="V298" s="1"/>
      <c r="W298" s="1"/>
      <c r="X298" s="20">
        <f t="shared" si="10"/>
        <v>0</v>
      </c>
      <c r="Y298" s="1"/>
    </row>
    <row r="299" spans="1:25" x14ac:dyDescent="0.2">
      <c r="A299" s="25">
        <v>3531</v>
      </c>
      <c r="B299" s="26" t="s">
        <v>254</v>
      </c>
      <c r="C299" s="27">
        <f>SUMIF($M$9:$M$690,A299,$L$9:$L$690)</f>
        <v>0</v>
      </c>
      <c r="D299" s="16"/>
      <c r="E299" s="9"/>
      <c r="L299" s="20">
        <f t="shared" si="9"/>
        <v>0</v>
      </c>
      <c r="M299" s="24" t="s">
        <v>912</v>
      </c>
      <c r="N299" s="4">
        <f>+[1]Adm!C301</f>
        <v>0</v>
      </c>
      <c r="O299" s="4">
        <f>+[1]PresMpal!C301</f>
        <v>0</v>
      </c>
      <c r="P299" s="4">
        <f>+'[1]Pro civil'!C301</f>
        <v>0</v>
      </c>
      <c r="Q299" s="4">
        <f>+'[1]C social'!C301</f>
        <v>0</v>
      </c>
      <c r="R299" s="4">
        <f>+[1]Trasp!C301</f>
        <v>0</v>
      </c>
      <c r="S299" s="4">
        <f>+'[1]Agua P'!C301</f>
        <v>0</v>
      </c>
      <c r="U299" s="4">
        <f>+'[1]Gastos R33'!C302</f>
        <v>0</v>
      </c>
      <c r="X299" s="4">
        <f t="shared" si="10"/>
        <v>0</v>
      </c>
    </row>
    <row r="300" spans="1:25" x14ac:dyDescent="0.2">
      <c r="A300" s="22">
        <v>3540</v>
      </c>
      <c r="B300" s="23" t="s">
        <v>255</v>
      </c>
      <c r="C300" s="15">
        <f>+C301</f>
        <v>0</v>
      </c>
      <c r="D300" s="16"/>
      <c r="E300" s="9"/>
      <c r="L300" s="20">
        <f t="shared" si="9"/>
        <v>0</v>
      </c>
      <c r="M300" s="24" t="s">
        <v>913</v>
      </c>
      <c r="N300" s="20">
        <f>+[1]Adm!C302</f>
        <v>0</v>
      </c>
      <c r="O300" s="20">
        <f>+[1]PresMpal!C302</f>
        <v>0</v>
      </c>
      <c r="P300" s="20">
        <f>+'[1]Pro civil'!C302</f>
        <v>0</v>
      </c>
      <c r="Q300" s="20">
        <f>+'[1]C social'!C302</f>
        <v>0</v>
      </c>
      <c r="R300" s="20">
        <f>+[1]Trasp!C302</f>
        <v>0</v>
      </c>
      <c r="S300" s="20">
        <f>+'[1]Agua P'!C302</f>
        <v>0</v>
      </c>
      <c r="T300" s="9"/>
      <c r="U300" s="20">
        <f>+'[1]Gastos R33'!C303</f>
        <v>0</v>
      </c>
      <c r="V300" s="1"/>
      <c r="W300" s="1"/>
      <c r="X300" s="20">
        <f t="shared" si="10"/>
        <v>0</v>
      </c>
      <c r="Y300" s="1"/>
    </row>
    <row r="301" spans="1:25" x14ac:dyDescent="0.2">
      <c r="A301" s="25">
        <v>3541</v>
      </c>
      <c r="B301" s="26" t="s">
        <v>256</v>
      </c>
      <c r="C301" s="27">
        <f>SUMIF($M$9:$M$690,A301,$L$9:$L$690)</f>
        <v>0</v>
      </c>
      <c r="D301" s="16"/>
      <c r="E301" s="9"/>
      <c r="L301" s="20">
        <f t="shared" si="9"/>
        <v>0</v>
      </c>
      <c r="M301" s="24" t="s">
        <v>914</v>
      </c>
      <c r="N301" s="4">
        <f>+[1]Adm!C303</f>
        <v>0</v>
      </c>
      <c r="O301" s="4">
        <f>+[1]PresMpal!C303</f>
        <v>0</v>
      </c>
      <c r="P301" s="4">
        <f>+'[1]Pro civil'!C303</f>
        <v>0</v>
      </c>
      <c r="Q301" s="4">
        <f>+'[1]C social'!C303</f>
        <v>0</v>
      </c>
      <c r="R301" s="4">
        <f>+[1]Trasp!C303</f>
        <v>0</v>
      </c>
      <c r="S301" s="4">
        <f>+'[1]Agua P'!C303</f>
        <v>0</v>
      </c>
      <c r="U301" s="4">
        <f>+'[1]Gastos R33'!C304</f>
        <v>0</v>
      </c>
      <c r="X301" s="4">
        <f t="shared" si="10"/>
        <v>0</v>
      </c>
    </row>
    <row r="302" spans="1:25" x14ac:dyDescent="0.2">
      <c r="A302" s="22">
        <v>3550</v>
      </c>
      <c r="B302" s="23" t="s">
        <v>257</v>
      </c>
      <c r="C302" s="15">
        <f>+C303</f>
        <v>100000</v>
      </c>
      <c r="D302" s="16"/>
      <c r="E302" s="9"/>
      <c r="L302" s="20">
        <f t="shared" si="9"/>
        <v>0</v>
      </c>
      <c r="M302" s="24" t="s">
        <v>915</v>
      </c>
      <c r="N302" s="20">
        <f>+[1]Adm!C304</f>
        <v>0</v>
      </c>
      <c r="O302" s="20">
        <f>+[1]PresMpal!C304</f>
        <v>0</v>
      </c>
      <c r="P302" s="20">
        <f>+'[1]Pro civil'!C304</f>
        <v>0</v>
      </c>
      <c r="Q302" s="20">
        <f>+'[1]C social'!C304</f>
        <v>0</v>
      </c>
      <c r="R302" s="20">
        <f>+[1]Trasp!C304</f>
        <v>0</v>
      </c>
      <c r="S302" s="20">
        <f>+'[1]Agua P'!C304</f>
        <v>0</v>
      </c>
      <c r="T302" s="9"/>
      <c r="U302" s="20">
        <f>+'[1]Gastos R33'!C305</f>
        <v>0</v>
      </c>
      <c r="V302" s="1"/>
      <c r="W302" s="1"/>
      <c r="X302" s="20">
        <f t="shared" si="10"/>
        <v>0</v>
      </c>
      <c r="Y302" s="1"/>
    </row>
    <row r="303" spans="1:25" x14ac:dyDescent="0.2">
      <c r="A303" s="25">
        <v>3551</v>
      </c>
      <c r="B303" s="26" t="s">
        <v>258</v>
      </c>
      <c r="C303" s="27">
        <f>SUMIF($M$9:$M$690,A303,$L$9:$L$690)</f>
        <v>100000</v>
      </c>
      <c r="D303" s="16"/>
      <c r="E303" s="9"/>
      <c r="L303" s="20">
        <f t="shared" si="9"/>
        <v>0</v>
      </c>
      <c r="M303" s="24" t="s">
        <v>916</v>
      </c>
      <c r="N303" s="4">
        <f>+[1]Adm!C305</f>
        <v>0</v>
      </c>
      <c r="O303" s="4">
        <f>+[1]PresMpal!C305</f>
        <v>0</v>
      </c>
      <c r="P303" s="4">
        <f>+'[1]Pro civil'!C305</f>
        <v>0</v>
      </c>
      <c r="Q303" s="4">
        <f>+'[1]C social'!C305</f>
        <v>0</v>
      </c>
      <c r="R303" s="4">
        <f>+[1]Trasp!C305</f>
        <v>0</v>
      </c>
      <c r="S303" s="4">
        <f>+'[1]Agua P'!C305</f>
        <v>0</v>
      </c>
      <c r="U303" s="4">
        <f>+'[1]Gastos R33'!C306</f>
        <v>0</v>
      </c>
      <c r="X303" s="4">
        <f t="shared" si="10"/>
        <v>0</v>
      </c>
    </row>
    <row r="304" spans="1:25" x14ac:dyDescent="0.2">
      <c r="A304" s="22">
        <v>3560</v>
      </c>
      <c r="B304" s="23" t="s">
        <v>259</v>
      </c>
      <c r="C304" s="15">
        <f>+C305</f>
        <v>0</v>
      </c>
      <c r="D304" s="16"/>
      <c r="E304" s="9"/>
      <c r="L304" s="20">
        <f t="shared" si="9"/>
        <v>0</v>
      </c>
      <c r="M304" s="24" t="s">
        <v>917</v>
      </c>
      <c r="N304" s="20">
        <f>+[1]Adm!C306</f>
        <v>0</v>
      </c>
      <c r="O304" s="20">
        <f>+[1]PresMpal!C306</f>
        <v>0</v>
      </c>
      <c r="P304" s="20">
        <f>+'[1]Pro civil'!C306</f>
        <v>0</v>
      </c>
      <c r="Q304" s="20">
        <f>+'[1]C social'!C306</f>
        <v>0</v>
      </c>
      <c r="R304" s="20">
        <f>+[1]Trasp!C306</f>
        <v>0</v>
      </c>
      <c r="S304" s="20">
        <f>+'[1]Agua P'!C306</f>
        <v>0</v>
      </c>
      <c r="T304" s="9"/>
      <c r="U304" s="20">
        <f>+'[1]Gastos R33'!C307</f>
        <v>0</v>
      </c>
      <c r="V304" s="1"/>
      <c r="W304" s="1"/>
      <c r="X304" s="20">
        <f t="shared" si="10"/>
        <v>0</v>
      </c>
      <c r="Y304" s="1"/>
    </row>
    <row r="305" spans="1:25" x14ac:dyDescent="0.2">
      <c r="A305" s="25">
        <v>3561</v>
      </c>
      <c r="B305" s="26" t="s">
        <v>260</v>
      </c>
      <c r="C305" s="27">
        <f>SUMIF($M$9:$M$690,A305,$L$9:$L$690)</f>
        <v>0</v>
      </c>
      <c r="D305" s="16"/>
      <c r="E305" s="9"/>
      <c r="L305" s="20">
        <f t="shared" si="9"/>
        <v>0</v>
      </c>
      <c r="M305" s="24" t="s">
        <v>918</v>
      </c>
      <c r="N305" s="4">
        <f>+[1]Adm!C307</f>
        <v>0</v>
      </c>
      <c r="O305" s="4">
        <f>+[1]PresMpal!C307</f>
        <v>0</v>
      </c>
      <c r="P305" s="4">
        <f>+'[1]Pro civil'!C307</f>
        <v>0</v>
      </c>
      <c r="Q305" s="4">
        <f>+'[1]C social'!C307</f>
        <v>0</v>
      </c>
      <c r="R305" s="4">
        <f>+[1]Trasp!C307</f>
        <v>0</v>
      </c>
      <c r="S305" s="4">
        <f>+'[1]Agua P'!C307</f>
        <v>0</v>
      </c>
      <c r="U305" s="4">
        <f>+'[1]Gastos R33'!C308</f>
        <v>0</v>
      </c>
      <c r="X305" s="4">
        <f t="shared" si="10"/>
        <v>0</v>
      </c>
    </row>
    <row r="306" spans="1:25" x14ac:dyDescent="0.2">
      <c r="A306" s="22">
        <v>3570</v>
      </c>
      <c r="B306" s="23" t="s">
        <v>261</v>
      </c>
      <c r="C306" s="15">
        <f>+C307</f>
        <v>0</v>
      </c>
      <c r="D306" s="16"/>
      <c r="E306" s="9"/>
      <c r="L306" s="20">
        <f t="shared" si="9"/>
        <v>0</v>
      </c>
      <c r="M306" s="21" t="s">
        <v>919</v>
      </c>
      <c r="N306" s="20">
        <f>+[1]Adm!C308</f>
        <v>0</v>
      </c>
      <c r="O306" s="20">
        <f>+[1]PresMpal!C308</f>
        <v>0</v>
      </c>
      <c r="P306" s="20">
        <f>+'[1]Pro civil'!C308</f>
        <v>0</v>
      </c>
      <c r="Q306" s="20">
        <f>+'[1]C social'!C308</f>
        <v>0</v>
      </c>
      <c r="R306" s="20">
        <f>+[1]Trasp!C308</f>
        <v>0</v>
      </c>
      <c r="S306" s="20">
        <f>+'[1]Agua P'!C308</f>
        <v>0</v>
      </c>
      <c r="T306" s="9"/>
      <c r="U306" s="20">
        <f>+'[1]Gastos R33'!C309</f>
        <v>0</v>
      </c>
      <c r="V306" s="1"/>
      <c r="W306" s="1"/>
      <c r="X306" s="20">
        <f t="shared" si="10"/>
        <v>0</v>
      </c>
      <c r="Y306" s="1"/>
    </row>
    <row r="307" spans="1:25" x14ac:dyDescent="0.2">
      <c r="A307" s="25">
        <v>3571</v>
      </c>
      <c r="B307" s="26" t="s">
        <v>262</v>
      </c>
      <c r="C307" s="27">
        <f>SUMIF($M$9:$M$690,A307,$L$9:$L$690)</f>
        <v>0</v>
      </c>
      <c r="D307" s="16"/>
      <c r="E307" s="9"/>
      <c r="L307" s="20">
        <f t="shared" si="9"/>
        <v>0</v>
      </c>
      <c r="M307" s="24" t="s">
        <v>920</v>
      </c>
      <c r="N307" s="4">
        <f>+[1]Adm!C309</f>
        <v>0</v>
      </c>
      <c r="O307" s="4">
        <f>+[1]PresMpal!C309</f>
        <v>0</v>
      </c>
      <c r="P307" s="4">
        <f>+'[1]Pro civil'!C309</f>
        <v>0</v>
      </c>
      <c r="Q307" s="4">
        <f>+'[1]C social'!C309</f>
        <v>0</v>
      </c>
      <c r="R307" s="4">
        <f>+[1]Trasp!C309</f>
        <v>0</v>
      </c>
      <c r="S307" s="4">
        <f>+'[1]Agua P'!C309</f>
        <v>0</v>
      </c>
      <c r="U307" s="4">
        <f>+'[1]Gastos R33'!C310</f>
        <v>0</v>
      </c>
      <c r="X307" s="4">
        <f t="shared" si="10"/>
        <v>0</v>
      </c>
    </row>
    <row r="308" spans="1:25" x14ac:dyDescent="0.2">
      <c r="A308" s="22">
        <v>3580</v>
      </c>
      <c r="B308" s="23" t="s">
        <v>263</v>
      </c>
      <c r="C308" s="15">
        <f>+C309</f>
        <v>0</v>
      </c>
      <c r="D308" s="16"/>
      <c r="E308" s="9"/>
      <c r="L308" s="20">
        <f t="shared" si="9"/>
        <v>0</v>
      </c>
      <c r="M308" s="24" t="s">
        <v>921</v>
      </c>
      <c r="N308" s="20">
        <f>+[1]Adm!C310</f>
        <v>0</v>
      </c>
      <c r="O308" s="20">
        <f>+[1]PresMpal!C310</f>
        <v>0</v>
      </c>
      <c r="P308" s="20">
        <f>+'[1]Pro civil'!C310</f>
        <v>0</v>
      </c>
      <c r="Q308" s="20">
        <f>+'[1]C social'!C310</f>
        <v>0</v>
      </c>
      <c r="R308" s="20">
        <f>+[1]Trasp!C310</f>
        <v>0</v>
      </c>
      <c r="S308" s="20">
        <f>+'[1]Agua P'!C310</f>
        <v>0</v>
      </c>
      <c r="T308" s="9"/>
      <c r="U308" s="20">
        <f>+'[1]Gastos R33'!C311</f>
        <v>0</v>
      </c>
      <c r="V308" s="1"/>
      <c r="W308" s="1"/>
      <c r="X308" s="20">
        <f t="shared" si="10"/>
        <v>0</v>
      </c>
      <c r="Y308" s="1"/>
    </row>
    <row r="309" spans="1:25" x14ac:dyDescent="0.2">
      <c r="A309" s="25">
        <v>3581</v>
      </c>
      <c r="B309" s="26" t="s">
        <v>264</v>
      </c>
      <c r="C309" s="27">
        <f>SUMIF($M$9:$M$690,A309,$L$9:$L$690)</f>
        <v>0</v>
      </c>
      <c r="D309" s="16"/>
      <c r="E309" s="9"/>
      <c r="L309" s="20">
        <f t="shared" si="9"/>
        <v>0</v>
      </c>
      <c r="M309" s="24" t="s">
        <v>922</v>
      </c>
      <c r="N309" s="4">
        <f>+[1]Adm!C311</f>
        <v>0</v>
      </c>
      <c r="O309" s="4">
        <f>+[1]PresMpal!C311</f>
        <v>0</v>
      </c>
      <c r="P309" s="4">
        <f>+'[1]Pro civil'!C311</f>
        <v>0</v>
      </c>
      <c r="Q309" s="4">
        <f>+'[1]C social'!C311</f>
        <v>0</v>
      </c>
      <c r="R309" s="4">
        <f>+[1]Trasp!C311</f>
        <v>0</v>
      </c>
      <c r="S309" s="4">
        <f>+'[1]Agua P'!C311</f>
        <v>0</v>
      </c>
      <c r="U309" s="4">
        <f>+'[1]Gastos R33'!C312</f>
        <v>0</v>
      </c>
      <c r="X309" s="4">
        <f t="shared" si="10"/>
        <v>0</v>
      </c>
    </row>
    <row r="310" spans="1:25" x14ac:dyDescent="0.2">
      <c r="A310" s="22">
        <v>3590</v>
      </c>
      <c r="B310" s="23" t="s">
        <v>265</v>
      </c>
      <c r="C310" s="15">
        <f>+C311</f>
        <v>0</v>
      </c>
      <c r="D310" s="16"/>
      <c r="E310" s="9"/>
      <c r="L310" s="20">
        <f t="shared" si="9"/>
        <v>0</v>
      </c>
      <c r="M310" s="24" t="s">
        <v>923</v>
      </c>
      <c r="N310" s="20">
        <f>+[1]Adm!C312</f>
        <v>0</v>
      </c>
      <c r="O310" s="20">
        <f>+[1]PresMpal!C312</f>
        <v>0</v>
      </c>
      <c r="P310" s="20">
        <f>+'[1]Pro civil'!C312</f>
        <v>0</v>
      </c>
      <c r="Q310" s="20">
        <f>+'[1]C social'!C312</f>
        <v>0</v>
      </c>
      <c r="R310" s="20">
        <f>+[1]Trasp!C312</f>
        <v>0</v>
      </c>
      <c r="S310" s="20">
        <f>+'[1]Agua P'!C312</f>
        <v>0</v>
      </c>
      <c r="T310" s="9"/>
      <c r="U310" s="20">
        <f>+'[1]Gastos R33'!C313</f>
        <v>0</v>
      </c>
      <c r="V310" s="1"/>
      <c r="W310" s="1"/>
      <c r="X310" s="20">
        <f t="shared" si="10"/>
        <v>0</v>
      </c>
      <c r="Y310" s="1"/>
    </row>
    <row r="311" spans="1:25" x14ac:dyDescent="0.2">
      <c r="A311" s="25">
        <v>3591</v>
      </c>
      <c r="B311" s="26" t="s">
        <v>266</v>
      </c>
      <c r="C311" s="27">
        <f>SUMIF($M$9:$M$690,A311,$L$9:$L$690)</f>
        <v>0</v>
      </c>
      <c r="D311" s="16"/>
      <c r="E311" s="9"/>
      <c r="L311" s="20">
        <f t="shared" si="9"/>
        <v>0</v>
      </c>
      <c r="M311" s="24" t="s">
        <v>924</v>
      </c>
      <c r="N311" s="4">
        <f>+[1]Adm!C313</f>
        <v>0</v>
      </c>
      <c r="O311" s="4">
        <f>+[1]PresMpal!C313</f>
        <v>0</v>
      </c>
      <c r="P311" s="4">
        <f>+'[1]Pro civil'!C313</f>
        <v>0</v>
      </c>
      <c r="Q311" s="4">
        <f>+'[1]C social'!C313</f>
        <v>0</v>
      </c>
      <c r="R311" s="4">
        <f>+[1]Trasp!C313</f>
        <v>0</v>
      </c>
      <c r="S311" s="4">
        <f>+'[1]Agua P'!C313</f>
        <v>0</v>
      </c>
      <c r="U311" s="4">
        <f>+'[1]Gastos R33'!C314</f>
        <v>0</v>
      </c>
      <c r="X311" s="4">
        <f t="shared" si="10"/>
        <v>0</v>
      </c>
    </row>
    <row r="312" spans="1:25" x14ac:dyDescent="0.2">
      <c r="A312" s="13">
        <v>3600</v>
      </c>
      <c r="B312" s="18" t="s">
        <v>267</v>
      </c>
      <c r="C312" s="19">
        <f>+C313+C317+C319+C321+C323+C325+C327</f>
        <v>50000</v>
      </c>
      <c r="D312" s="16"/>
      <c r="E312" s="9"/>
      <c r="L312" s="20">
        <f t="shared" si="9"/>
        <v>0</v>
      </c>
      <c r="M312" s="24" t="s">
        <v>925</v>
      </c>
      <c r="N312" s="20">
        <f>+[1]Adm!C314</f>
        <v>0</v>
      </c>
      <c r="O312" s="20">
        <f>+[1]PresMpal!C314</f>
        <v>0</v>
      </c>
      <c r="P312" s="20">
        <f>+'[1]Pro civil'!C314</f>
        <v>0</v>
      </c>
      <c r="Q312" s="20">
        <f>+'[1]C social'!C314</f>
        <v>0</v>
      </c>
      <c r="R312" s="20">
        <f>+[1]Trasp!C314</f>
        <v>0</v>
      </c>
      <c r="S312" s="20">
        <f>+'[1]Agua P'!C314</f>
        <v>0</v>
      </c>
      <c r="T312" s="9"/>
      <c r="U312" s="20">
        <f>+'[1]Gastos R33'!C315</f>
        <v>0</v>
      </c>
      <c r="V312" s="1"/>
      <c r="W312" s="1"/>
      <c r="X312" s="20">
        <f t="shared" si="10"/>
        <v>0</v>
      </c>
      <c r="Y312" s="1"/>
    </row>
    <row r="313" spans="1:25" ht="22.5" x14ac:dyDescent="0.2">
      <c r="A313" s="22">
        <v>3610</v>
      </c>
      <c r="B313" s="23" t="s">
        <v>268</v>
      </c>
      <c r="C313" s="15">
        <f>+C314+C315+C316</f>
        <v>50000</v>
      </c>
      <c r="D313" s="16"/>
      <c r="E313" s="9"/>
      <c r="L313" s="20">
        <f t="shared" si="9"/>
        <v>0</v>
      </c>
      <c r="M313" s="24" t="s">
        <v>926</v>
      </c>
      <c r="N313" s="20">
        <f>+[1]Adm!C315</f>
        <v>0</v>
      </c>
      <c r="O313" s="20">
        <f>+[1]PresMpal!C315</f>
        <v>0</v>
      </c>
      <c r="P313" s="20">
        <f>+'[1]Pro civil'!C315</f>
        <v>0</v>
      </c>
      <c r="Q313" s="20">
        <f>+'[1]C social'!C315</f>
        <v>0</v>
      </c>
      <c r="R313" s="20">
        <f>+[1]Trasp!C315</f>
        <v>0</v>
      </c>
      <c r="S313" s="20">
        <f>+'[1]Agua P'!C315</f>
        <v>0</v>
      </c>
      <c r="T313" s="9"/>
      <c r="U313" s="20">
        <f>+'[1]Gastos R33'!C316</f>
        <v>0</v>
      </c>
      <c r="V313" s="1"/>
      <c r="W313" s="1"/>
      <c r="X313" s="20">
        <f t="shared" si="10"/>
        <v>0</v>
      </c>
      <c r="Y313" s="1"/>
    </row>
    <row r="314" spans="1:25" x14ac:dyDescent="0.2">
      <c r="A314" s="25">
        <v>3611</v>
      </c>
      <c r="B314" s="26" t="s">
        <v>269</v>
      </c>
      <c r="C314" s="27">
        <f>SUMIF($M$9:$M$690,A314,$L$9:$L$690)</f>
        <v>50000</v>
      </c>
      <c r="D314" s="16"/>
      <c r="E314" s="9"/>
      <c r="L314" s="20">
        <f t="shared" si="9"/>
        <v>0</v>
      </c>
      <c r="M314" s="24" t="s">
        <v>927</v>
      </c>
      <c r="N314" s="4">
        <f>+[1]Adm!C316</f>
        <v>0</v>
      </c>
      <c r="O314" s="4">
        <f>+[1]PresMpal!C316</f>
        <v>0</v>
      </c>
      <c r="P314" s="4">
        <f>+'[1]Pro civil'!C316</f>
        <v>0</v>
      </c>
      <c r="Q314" s="4">
        <f>+'[1]C social'!C316</f>
        <v>0</v>
      </c>
      <c r="R314" s="4">
        <f>+[1]Trasp!C316</f>
        <v>0</v>
      </c>
      <c r="S314" s="4">
        <f>+'[1]Agua P'!C316</f>
        <v>0</v>
      </c>
      <c r="U314" s="4">
        <f>+'[1]Gastos R33'!C317</f>
        <v>0</v>
      </c>
      <c r="X314" s="4">
        <f t="shared" si="10"/>
        <v>0</v>
      </c>
    </row>
    <row r="315" spans="1:25" x14ac:dyDescent="0.2">
      <c r="A315" s="25">
        <v>3612</v>
      </c>
      <c r="B315" s="26" t="s">
        <v>270</v>
      </c>
      <c r="C315" s="27">
        <f>SUMIF($M$9:$M$690,A315,$L$9:$L$690)</f>
        <v>0</v>
      </c>
      <c r="D315" s="16"/>
      <c r="E315" s="9"/>
      <c r="L315" s="20">
        <f t="shared" si="9"/>
        <v>0</v>
      </c>
      <c r="M315" s="24" t="s">
        <v>928</v>
      </c>
      <c r="N315" s="4">
        <f>+[1]Adm!C317</f>
        <v>0</v>
      </c>
      <c r="O315" s="4">
        <f>+[1]PresMpal!C317</f>
        <v>0</v>
      </c>
      <c r="P315" s="4">
        <f>+'[1]Pro civil'!C317</f>
        <v>0</v>
      </c>
      <c r="Q315" s="4">
        <f>+'[1]C social'!C317</f>
        <v>0</v>
      </c>
      <c r="R315" s="4">
        <f>+[1]Trasp!C317</f>
        <v>0</v>
      </c>
      <c r="S315" s="4">
        <f>+'[1]Agua P'!C317</f>
        <v>0</v>
      </c>
      <c r="U315" s="4">
        <f>+'[1]Gastos R33'!C318</f>
        <v>0</v>
      </c>
      <c r="X315" s="4">
        <f t="shared" si="10"/>
        <v>0</v>
      </c>
    </row>
    <row r="316" spans="1:25" x14ac:dyDescent="0.2">
      <c r="A316" s="25">
        <v>3613</v>
      </c>
      <c r="B316" s="26" t="s">
        <v>271</v>
      </c>
      <c r="C316" s="27">
        <f>SUMIF($M$9:$M$690,A316,$L$9:$L$690)</f>
        <v>0</v>
      </c>
      <c r="D316" s="16"/>
      <c r="E316" s="9"/>
      <c r="L316" s="20">
        <f t="shared" si="9"/>
        <v>100000</v>
      </c>
      <c r="M316" s="24" t="s">
        <v>929</v>
      </c>
      <c r="N316" s="4">
        <f>+[1]Adm!C318</f>
        <v>100000</v>
      </c>
      <c r="O316" s="4">
        <f>+[1]PresMpal!C318</f>
        <v>0</v>
      </c>
      <c r="P316" s="4">
        <f>+'[1]Pro civil'!C318</f>
        <v>0</v>
      </c>
      <c r="Q316" s="4">
        <f>+'[1]C social'!C318</f>
        <v>0</v>
      </c>
      <c r="R316" s="4">
        <f>+[1]Trasp!C318</f>
        <v>0</v>
      </c>
      <c r="S316" s="4">
        <f>+'[1]Agua P'!C318</f>
        <v>0</v>
      </c>
      <c r="U316" s="4">
        <f>+'[1]Gastos R33'!C319</f>
        <v>0</v>
      </c>
      <c r="X316" s="4">
        <f t="shared" si="10"/>
        <v>100000</v>
      </c>
    </row>
    <row r="317" spans="1:25" ht="22.5" x14ac:dyDescent="0.2">
      <c r="A317" s="22">
        <v>3620</v>
      </c>
      <c r="B317" s="23" t="s">
        <v>272</v>
      </c>
      <c r="C317" s="15">
        <f>+C318</f>
        <v>0</v>
      </c>
      <c r="D317" s="16"/>
      <c r="E317" s="9"/>
      <c r="L317" s="20">
        <f t="shared" si="9"/>
        <v>0</v>
      </c>
      <c r="M317" s="24" t="s">
        <v>930</v>
      </c>
      <c r="N317" s="20">
        <f>+[1]Adm!C319</f>
        <v>0</v>
      </c>
      <c r="O317" s="20">
        <f>+[1]PresMpal!C319</f>
        <v>0</v>
      </c>
      <c r="P317" s="20">
        <f>+'[1]Pro civil'!C319</f>
        <v>0</v>
      </c>
      <c r="Q317" s="20">
        <f>+'[1]C social'!C319</f>
        <v>0</v>
      </c>
      <c r="R317" s="20">
        <f>+[1]Trasp!C319</f>
        <v>0</v>
      </c>
      <c r="S317" s="20">
        <f>+'[1]Agua P'!C319</f>
        <v>0</v>
      </c>
      <c r="T317" s="9"/>
      <c r="U317" s="20">
        <f>+'[1]Gastos R33'!C320</f>
        <v>0</v>
      </c>
      <c r="V317" s="1"/>
      <c r="W317" s="1"/>
      <c r="X317" s="20">
        <f t="shared" si="10"/>
        <v>0</v>
      </c>
      <c r="Y317" s="1"/>
    </row>
    <row r="318" spans="1:25" ht="21" x14ac:dyDescent="0.2">
      <c r="A318" s="25">
        <v>3621</v>
      </c>
      <c r="B318" s="26" t="s">
        <v>273</v>
      </c>
      <c r="C318" s="27">
        <f>SUMIF($M$9:$M$690,A318,$L$9:$L$690)</f>
        <v>0</v>
      </c>
      <c r="D318" s="16"/>
      <c r="E318" s="9"/>
      <c r="L318" s="20">
        <f t="shared" si="9"/>
        <v>0</v>
      </c>
      <c r="M318" s="24" t="s">
        <v>931</v>
      </c>
      <c r="N318" s="4">
        <f>+[1]Adm!C320</f>
        <v>0</v>
      </c>
      <c r="O318" s="4">
        <f>+[1]PresMpal!C320</f>
        <v>0</v>
      </c>
      <c r="P318" s="4">
        <f>+'[1]Pro civil'!C320</f>
        <v>0</v>
      </c>
      <c r="Q318" s="4">
        <f>+'[1]C social'!C320</f>
        <v>0</v>
      </c>
      <c r="R318" s="4">
        <f>+[1]Trasp!C320</f>
        <v>0</v>
      </c>
      <c r="S318" s="4">
        <f>+'[1]Agua P'!C320</f>
        <v>0</v>
      </c>
      <c r="U318" s="4">
        <f>+'[1]Gastos R33'!C321</f>
        <v>0</v>
      </c>
      <c r="X318" s="4">
        <f t="shared" si="10"/>
        <v>0</v>
      </c>
    </row>
    <row r="319" spans="1:25" x14ac:dyDescent="0.2">
      <c r="A319" s="22">
        <v>3630</v>
      </c>
      <c r="B319" s="23" t="s">
        <v>274</v>
      </c>
      <c r="C319" s="15">
        <f>+C320</f>
        <v>0</v>
      </c>
      <c r="D319" s="16"/>
      <c r="E319" s="9"/>
      <c r="L319" s="20">
        <f t="shared" si="9"/>
        <v>0</v>
      </c>
      <c r="M319" s="24" t="s">
        <v>932</v>
      </c>
      <c r="N319" s="20">
        <f>+[1]Adm!C321</f>
        <v>0</v>
      </c>
      <c r="O319" s="20">
        <f>+[1]PresMpal!C321</f>
        <v>0</v>
      </c>
      <c r="P319" s="20">
        <f>+'[1]Pro civil'!C321</f>
        <v>0</v>
      </c>
      <c r="Q319" s="20">
        <f>+'[1]C social'!C321</f>
        <v>0</v>
      </c>
      <c r="R319" s="20">
        <f>+[1]Trasp!C321</f>
        <v>0</v>
      </c>
      <c r="S319" s="20">
        <f>+'[1]Agua P'!C321</f>
        <v>0</v>
      </c>
      <c r="T319" s="9"/>
      <c r="U319" s="20">
        <f>+'[1]Gastos R33'!C322</f>
        <v>0</v>
      </c>
      <c r="V319" s="1"/>
      <c r="W319" s="1"/>
      <c r="X319" s="20">
        <f t="shared" si="10"/>
        <v>0</v>
      </c>
      <c r="Y319" s="1"/>
    </row>
    <row r="320" spans="1:25" x14ac:dyDescent="0.2">
      <c r="A320" s="25">
        <v>3631</v>
      </c>
      <c r="B320" s="26" t="s">
        <v>275</v>
      </c>
      <c r="C320" s="27">
        <f>SUMIF($M$9:$M$690,A320,$L$9:$L$690)</f>
        <v>0</v>
      </c>
      <c r="D320" s="16"/>
      <c r="E320" s="9"/>
      <c r="L320" s="20">
        <f t="shared" si="9"/>
        <v>0</v>
      </c>
      <c r="M320" s="24" t="s">
        <v>933</v>
      </c>
      <c r="N320" s="4">
        <f>+[1]Adm!C322</f>
        <v>0</v>
      </c>
      <c r="O320" s="4">
        <f>+[1]PresMpal!C322</f>
        <v>0</v>
      </c>
      <c r="P320" s="4">
        <f>+'[1]Pro civil'!C322</f>
        <v>0</v>
      </c>
      <c r="Q320" s="4">
        <f>+'[1]C social'!C322</f>
        <v>0</v>
      </c>
      <c r="R320" s="4">
        <f>+[1]Trasp!C322</f>
        <v>0</v>
      </c>
      <c r="S320" s="4">
        <f>+'[1]Agua P'!C322</f>
        <v>0</v>
      </c>
      <c r="U320" s="4">
        <f>+'[1]Gastos R33'!C323</f>
        <v>0</v>
      </c>
      <c r="X320" s="4">
        <f t="shared" si="10"/>
        <v>0</v>
      </c>
    </row>
    <row r="321" spans="1:25" x14ac:dyDescent="0.2">
      <c r="A321" s="22">
        <v>3640</v>
      </c>
      <c r="B321" s="23" t="s">
        <v>276</v>
      </c>
      <c r="C321" s="15">
        <f>+C322</f>
        <v>0</v>
      </c>
      <c r="D321" s="16"/>
      <c r="E321" s="9"/>
      <c r="L321" s="20">
        <f t="shared" si="9"/>
        <v>0</v>
      </c>
      <c r="M321" s="24" t="s">
        <v>934</v>
      </c>
      <c r="N321" s="20">
        <f>+[1]Adm!C323</f>
        <v>0</v>
      </c>
      <c r="O321" s="20">
        <f>+[1]PresMpal!C323</f>
        <v>0</v>
      </c>
      <c r="P321" s="20">
        <f>+'[1]Pro civil'!C323</f>
        <v>0</v>
      </c>
      <c r="Q321" s="20">
        <f>+'[1]C social'!C323</f>
        <v>0</v>
      </c>
      <c r="R321" s="20">
        <f>+[1]Trasp!C323</f>
        <v>0</v>
      </c>
      <c r="S321" s="20">
        <f>+'[1]Agua P'!C323</f>
        <v>0</v>
      </c>
      <c r="T321" s="9"/>
      <c r="U321" s="20">
        <f>+'[1]Gastos R33'!C324</f>
        <v>0</v>
      </c>
      <c r="V321" s="1"/>
      <c r="W321" s="1"/>
      <c r="X321" s="20">
        <f t="shared" si="10"/>
        <v>0</v>
      </c>
      <c r="Y321" s="1"/>
    </row>
    <row r="322" spans="1:25" x14ac:dyDescent="0.2">
      <c r="A322" s="25">
        <v>3641</v>
      </c>
      <c r="B322" s="26" t="s">
        <v>277</v>
      </c>
      <c r="C322" s="27">
        <f>SUMIF($M$9:$M$690,A322,$L$9:$L$690)</f>
        <v>0</v>
      </c>
      <c r="D322" s="16"/>
      <c r="E322" s="9"/>
      <c r="L322" s="20">
        <f t="shared" si="9"/>
        <v>0</v>
      </c>
      <c r="M322" s="24" t="s">
        <v>935</v>
      </c>
      <c r="N322" s="4">
        <f>+[1]Adm!C324</f>
        <v>0</v>
      </c>
      <c r="O322" s="4">
        <f>+[1]PresMpal!C324</f>
        <v>0</v>
      </c>
      <c r="P322" s="4">
        <f>+'[1]Pro civil'!C324</f>
        <v>0</v>
      </c>
      <c r="Q322" s="4">
        <f>+'[1]C social'!C324</f>
        <v>0</v>
      </c>
      <c r="R322" s="4">
        <f>+[1]Trasp!C324</f>
        <v>0</v>
      </c>
      <c r="S322" s="4">
        <f>+'[1]Agua P'!C324</f>
        <v>0</v>
      </c>
      <c r="U322" s="4">
        <f>+'[1]Gastos R33'!C325</f>
        <v>0</v>
      </c>
      <c r="X322" s="4">
        <f t="shared" si="10"/>
        <v>0</v>
      </c>
    </row>
    <row r="323" spans="1:25" x14ac:dyDescent="0.2">
      <c r="A323" s="22">
        <v>3650</v>
      </c>
      <c r="B323" s="23" t="s">
        <v>278</v>
      </c>
      <c r="C323" s="15">
        <f>+C324</f>
        <v>0</v>
      </c>
      <c r="D323" s="16"/>
      <c r="E323" s="9"/>
      <c r="L323" s="20">
        <f t="shared" si="9"/>
        <v>0</v>
      </c>
      <c r="M323" s="24" t="s">
        <v>936</v>
      </c>
      <c r="N323" s="20">
        <f>+[1]Adm!C325</f>
        <v>0</v>
      </c>
      <c r="O323" s="20">
        <f>+[1]PresMpal!C325</f>
        <v>0</v>
      </c>
      <c r="P323" s="20">
        <f>+'[1]Pro civil'!C325</f>
        <v>0</v>
      </c>
      <c r="Q323" s="20">
        <f>+'[1]C social'!C325</f>
        <v>0</v>
      </c>
      <c r="R323" s="20">
        <f>+[1]Trasp!C325</f>
        <v>0</v>
      </c>
      <c r="S323" s="20">
        <f>+'[1]Agua P'!C325</f>
        <v>0</v>
      </c>
      <c r="T323" s="9"/>
      <c r="U323" s="20">
        <f>+'[1]Gastos R33'!C326</f>
        <v>0</v>
      </c>
      <c r="V323" s="1"/>
      <c r="W323" s="1"/>
      <c r="X323" s="20">
        <f t="shared" si="10"/>
        <v>0</v>
      </c>
      <c r="Y323" s="1"/>
    </row>
    <row r="324" spans="1:25" x14ac:dyDescent="0.2">
      <c r="A324" s="25">
        <v>3651</v>
      </c>
      <c r="B324" s="26" t="s">
        <v>279</v>
      </c>
      <c r="C324" s="27">
        <f>SUMIF($M$9:$M$690,A324,$L$9:$L$690)</f>
        <v>0</v>
      </c>
      <c r="D324" s="16"/>
      <c r="E324" s="9"/>
      <c r="L324" s="20">
        <f t="shared" si="9"/>
        <v>0</v>
      </c>
      <c r="M324" s="24" t="s">
        <v>937</v>
      </c>
      <c r="N324" s="4">
        <f>+[1]Adm!C326</f>
        <v>0</v>
      </c>
      <c r="O324" s="4">
        <f>+[1]PresMpal!C326</f>
        <v>0</v>
      </c>
      <c r="P324" s="4">
        <f>+'[1]Pro civil'!C326</f>
        <v>0</v>
      </c>
      <c r="Q324" s="4">
        <f>+'[1]C social'!C326</f>
        <v>0</v>
      </c>
      <c r="R324" s="4">
        <f>+[1]Trasp!C326</f>
        <v>0</v>
      </c>
      <c r="S324" s="4">
        <f>+'[1]Agua P'!C326</f>
        <v>0</v>
      </c>
      <c r="U324" s="4">
        <f>+'[1]Gastos R33'!C327</f>
        <v>0</v>
      </c>
      <c r="X324" s="4">
        <f t="shared" si="10"/>
        <v>0</v>
      </c>
    </row>
    <row r="325" spans="1:25" x14ac:dyDescent="0.2">
      <c r="A325" s="22">
        <v>3660</v>
      </c>
      <c r="B325" s="23" t="s">
        <v>280</v>
      </c>
      <c r="C325" s="15">
        <f>+C326</f>
        <v>0</v>
      </c>
      <c r="D325" s="16"/>
      <c r="E325" s="9"/>
      <c r="L325" s="20">
        <f t="shared" si="9"/>
        <v>0</v>
      </c>
      <c r="M325" s="24" t="s">
        <v>938</v>
      </c>
      <c r="N325" s="20">
        <f>+[1]Adm!C327</f>
        <v>0</v>
      </c>
      <c r="O325" s="20">
        <f>+[1]PresMpal!C327</f>
        <v>0</v>
      </c>
      <c r="P325" s="20">
        <f>+'[1]Pro civil'!C327</f>
        <v>0</v>
      </c>
      <c r="Q325" s="20">
        <f>+'[1]C social'!C327</f>
        <v>0</v>
      </c>
      <c r="R325" s="20">
        <f>+[1]Trasp!C327</f>
        <v>0</v>
      </c>
      <c r="S325" s="20">
        <f>+'[1]Agua P'!C327</f>
        <v>0</v>
      </c>
      <c r="T325" s="9"/>
      <c r="U325" s="20">
        <f>+'[1]Gastos R33'!C328</f>
        <v>0</v>
      </c>
      <c r="V325" s="1"/>
      <c r="W325" s="1"/>
      <c r="X325" s="20">
        <f t="shared" si="10"/>
        <v>0</v>
      </c>
      <c r="Y325" s="1"/>
    </row>
    <row r="326" spans="1:25" x14ac:dyDescent="0.2">
      <c r="A326" s="25">
        <v>3661</v>
      </c>
      <c r="B326" s="26" t="s">
        <v>281</v>
      </c>
      <c r="C326" s="27">
        <f>SUMIF($M$9:$M$690,A326,$L$9:$L$690)</f>
        <v>0</v>
      </c>
      <c r="D326" s="16"/>
      <c r="E326" s="9"/>
      <c r="L326" s="20">
        <f t="shared" si="9"/>
        <v>0</v>
      </c>
      <c r="M326" s="21" t="s">
        <v>939</v>
      </c>
      <c r="N326" s="4">
        <f>+[1]Adm!C328</f>
        <v>0</v>
      </c>
      <c r="O326" s="4">
        <f>+[1]PresMpal!C328</f>
        <v>0</v>
      </c>
      <c r="P326" s="4">
        <f>+'[1]Pro civil'!C328</f>
        <v>0</v>
      </c>
      <c r="Q326" s="4">
        <f>+'[1]C social'!C328</f>
        <v>0</v>
      </c>
      <c r="R326" s="4">
        <f>+[1]Trasp!C328</f>
        <v>0</v>
      </c>
      <c r="S326" s="4">
        <f>+'[1]Agua P'!C328</f>
        <v>0</v>
      </c>
      <c r="U326" s="4">
        <f>+'[1]Gastos R33'!C329</f>
        <v>0</v>
      </c>
      <c r="X326" s="4">
        <f t="shared" si="10"/>
        <v>0</v>
      </c>
    </row>
    <row r="327" spans="1:25" x14ac:dyDescent="0.2">
      <c r="A327" s="22">
        <v>3690</v>
      </c>
      <c r="B327" s="23" t="s">
        <v>282</v>
      </c>
      <c r="C327" s="15">
        <f>+C328</f>
        <v>0</v>
      </c>
      <c r="D327" s="16"/>
      <c r="E327" s="9"/>
      <c r="L327" s="20">
        <f t="shared" ref="L327:L360" si="11">SUM(N327:W327)</f>
        <v>0</v>
      </c>
      <c r="M327" s="24" t="s">
        <v>940</v>
      </c>
      <c r="N327" s="20">
        <f>+[1]Adm!C329</f>
        <v>0</v>
      </c>
      <c r="O327" s="20">
        <f>+[1]PresMpal!C329</f>
        <v>0</v>
      </c>
      <c r="P327" s="20">
        <f>+'[1]Pro civil'!C329</f>
        <v>0</v>
      </c>
      <c r="Q327" s="20">
        <f>+'[1]C social'!C329</f>
        <v>0</v>
      </c>
      <c r="R327" s="20">
        <f>+[1]Trasp!C329</f>
        <v>0</v>
      </c>
      <c r="S327" s="20">
        <f>+'[1]Agua P'!C329</f>
        <v>0</v>
      </c>
      <c r="T327" s="9"/>
      <c r="U327" s="20">
        <f>+'[1]Gastos R33'!C330</f>
        <v>0</v>
      </c>
      <c r="V327" s="1"/>
      <c r="W327" s="1"/>
      <c r="X327" s="20">
        <f t="shared" si="10"/>
        <v>0</v>
      </c>
      <c r="Y327" s="1"/>
    </row>
    <row r="328" spans="1:25" x14ac:dyDescent="0.2">
      <c r="A328" s="25">
        <v>3691</v>
      </c>
      <c r="B328" s="26" t="s">
        <v>283</v>
      </c>
      <c r="C328" s="27">
        <f>SUMIF($M$9:$M$690,A328,$L$9:$L$690)</f>
        <v>0</v>
      </c>
      <c r="D328" s="16"/>
      <c r="E328" s="9"/>
      <c r="L328" s="20">
        <f t="shared" si="11"/>
        <v>100000</v>
      </c>
      <c r="M328" s="24" t="s">
        <v>941</v>
      </c>
      <c r="N328" s="4">
        <f>+[1]Adm!C330</f>
        <v>100000</v>
      </c>
      <c r="O328" s="4">
        <f>+[1]PresMpal!C330</f>
        <v>0</v>
      </c>
      <c r="P328" s="4">
        <f>+'[1]Pro civil'!C330</f>
        <v>0</v>
      </c>
      <c r="Q328" s="4">
        <f>+'[1]C social'!C330</f>
        <v>0</v>
      </c>
      <c r="R328" s="4">
        <f>+[1]Trasp!C330</f>
        <v>0</v>
      </c>
      <c r="S328" s="4">
        <f>+'[1]Agua P'!C330</f>
        <v>0</v>
      </c>
      <c r="U328" s="4">
        <f>+'[1]Gastos R33'!C331</f>
        <v>0</v>
      </c>
      <c r="X328" s="4">
        <f t="shared" si="10"/>
        <v>100000</v>
      </c>
    </row>
    <row r="329" spans="1:25" x14ac:dyDescent="0.2">
      <c r="A329" s="13">
        <v>3700</v>
      </c>
      <c r="B329" s="18" t="s">
        <v>284</v>
      </c>
      <c r="C329" s="19">
        <f>+C330+C332+C334+C336+C338+C341+C343+C345+C347</f>
        <v>100000</v>
      </c>
      <c r="D329" s="16"/>
      <c r="E329" s="9"/>
      <c r="L329" s="20">
        <f t="shared" si="11"/>
        <v>0</v>
      </c>
      <c r="M329" s="24" t="s">
        <v>942</v>
      </c>
      <c r="N329" s="20">
        <f>+[1]Adm!C331</f>
        <v>0</v>
      </c>
      <c r="O329" s="20">
        <f>+[1]PresMpal!C331</f>
        <v>0</v>
      </c>
      <c r="P329" s="20">
        <f>+'[1]Pro civil'!C331</f>
        <v>0</v>
      </c>
      <c r="Q329" s="20">
        <f>+'[1]C social'!C331</f>
        <v>0</v>
      </c>
      <c r="R329" s="20">
        <f>+[1]Trasp!C331</f>
        <v>0</v>
      </c>
      <c r="S329" s="20">
        <f>+'[1]Agua P'!C331</f>
        <v>0</v>
      </c>
      <c r="T329" s="9"/>
      <c r="U329" s="20">
        <f>+'[1]Gastos R33'!C332</f>
        <v>0</v>
      </c>
      <c r="V329" s="1"/>
      <c r="W329" s="1"/>
      <c r="X329" s="20">
        <f t="shared" si="10"/>
        <v>0</v>
      </c>
      <c r="Y329" s="1"/>
    </row>
    <row r="330" spans="1:25" x14ac:dyDescent="0.2">
      <c r="A330" s="22">
        <v>3710</v>
      </c>
      <c r="B330" s="23" t="s">
        <v>285</v>
      </c>
      <c r="C330" s="15">
        <f>+C331</f>
        <v>0</v>
      </c>
      <c r="D330" s="16"/>
      <c r="E330" s="9"/>
      <c r="L330" s="20">
        <f t="shared" si="11"/>
        <v>0</v>
      </c>
      <c r="M330" s="24" t="s">
        <v>943</v>
      </c>
      <c r="N330" s="20">
        <f>+[1]Adm!C332</f>
        <v>0</v>
      </c>
      <c r="O330" s="20">
        <f>+[1]PresMpal!C332</f>
        <v>0</v>
      </c>
      <c r="P330" s="20">
        <f>+'[1]Pro civil'!C332</f>
        <v>0</v>
      </c>
      <c r="Q330" s="20">
        <f>+'[1]C social'!C332</f>
        <v>0</v>
      </c>
      <c r="R330" s="20">
        <f>+[1]Trasp!C332</f>
        <v>0</v>
      </c>
      <c r="S330" s="20">
        <f>+'[1]Agua P'!C332</f>
        <v>0</v>
      </c>
      <c r="T330" s="9"/>
      <c r="U330" s="20">
        <f>+'[1]Gastos R33'!C333</f>
        <v>0</v>
      </c>
      <c r="V330" s="1"/>
      <c r="W330" s="1"/>
      <c r="X330" s="20">
        <f t="shared" si="10"/>
        <v>0</v>
      </c>
      <c r="Y330" s="1"/>
    </row>
    <row r="331" spans="1:25" x14ac:dyDescent="0.2">
      <c r="A331" s="25">
        <v>3711</v>
      </c>
      <c r="B331" s="26" t="s">
        <v>286</v>
      </c>
      <c r="C331" s="27">
        <f>SUMIF($M$9:$M$690,A331,$L$9:$L$690)</f>
        <v>0</v>
      </c>
      <c r="D331" s="16"/>
      <c r="E331" s="9"/>
      <c r="L331" s="20">
        <f t="shared" si="11"/>
        <v>0</v>
      </c>
      <c r="M331" s="24" t="s">
        <v>944</v>
      </c>
      <c r="N331" s="4">
        <f>+[1]Adm!C333</f>
        <v>0</v>
      </c>
      <c r="O331" s="4">
        <f>+[1]PresMpal!C333</f>
        <v>0</v>
      </c>
      <c r="P331" s="4">
        <f>+'[1]Pro civil'!C333</f>
        <v>0</v>
      </c>
      <c r="Q331" s="4">
        <f>+'[1]C social'!C333</f>
        <v>0</v>
      </c>
      <c r="R331" s="4">
        <f>+[1]Trasp!C333</f>
        <v>0</v>
      </c>
      <c r="S331" s="4">
        <f>+'[1]Agua P'!C333</f>
        <v>0</v>
      </c>
      <c r="U331" s="4">
        <f>+'[1]Gastos R33'!C334</f>
        <v>0</v>
      </c>
      <c r="X331" s="4">
        <f t="shared" si="10"/>
        <v>0</v>
      </c>
    </row>
    <row r="332" spans="1:25" x14ac:dyDescent="0.2">
      <c r="A332" s="22">
        <v>3720</v>
      </c>
      <c r="B332" s="23" t="s">
        <v>287</v>
      </c>
      <c r="C332" s="15">
        <f>+C333</f>
        <v>0</v>
      </c>
      <c r="D332" s="16"/>
      <c r="E332" s="9"/>
      <c r="L332" s="20">
        <f t="shared" si="11"/>
        <v>0</v>
      </c>
      <c r="M332" s="24" t="s">
        <v>945</v>
      </c>
      <c r="N332" s="20">
        <f>+[1]Adm!C334</f>
        <v>0</v>
      </c>
      <c r="O332" s="20">
        <f>+[1]PresMpal!C334</f>
        <v>0</v>
      </c>
      <c r="P332" s="20">
        <f>+'[1]Pro civil'!C334</f>
        <v>0</v>
      </c>
      <c r="Q332" s="20">
        <f>+'[1]C social'!C334</f>
        <v>0</v>
      </c>
      <c r="R332" s="20">
        <f>+[1]Trasp!C334</f>
        <v>0</v>
      </c>
      <c r="S332" s="20">
        <f>+'[1]Agua P'!C334</f>
        <v>0</v>
      </c>
      <c r="T332" s="9"/>
      <c r="U332" s="20">
        <f>+'[1]Gastos R33'!C335</f>
        <v>0</v>
      </c>
      <c r="V332" s="1"/>
      <c r="W332" s="1"/>
      <c r="X332" s="20">
        <f t="shared" si="10"/>
        <v>0</v>
      </c>
      <c r="Y332" s="1"/>
    </row>
    <row r="333" spans="1:25" x14ac:dyDescent="0.2">
      <c r="A333" s="25">
        <v>3721</v>
      </c>
      <c r="B333" s="26" t="s">
        <v>288</v>
      </c>
      <c r="C333" s="27">
        <f>SUMIF($M$9:$M$690,A333,$L$9:$L$690)</f>
        <v>0</v>
      </c>
      <c r="D333" s="16"/>
      <c r="E333" s="9"/>
      <c r="L333" s="20">
        <f t="shared" si="11"/>
        <v>0</v>
      </c>
      <c r="M333" s="24" t="s">
        <v>946</v>
      </c>
      <c r="N333" s="4">
        <f>+[1]Adm!C335</f>
        <v>0</v>
      </c>
      <c r="O333" s="4">
        <f>+[1]PresMpal!C335</f>
        <v>0</v>
      </c>
      <c r="P333" s="4">
        <f>+'[1]Pro civil'!C335</f>
        <v>0</v>
      </c>
      <c r="Q333" s="4">
        <f>+'[1]C social'!C335</f>
        <v>0</v>
      </c>
      <c r="R333" s="4">
        <f>+[1]Trasp!C335</f>
        <v>0</v>
      </c>
      <c r="S333" s="4">
        <f>+'[1]Agua P'!C335</f>
        <v>0</v>
      </c>
      <c r="U333" s="4">
        <f>+'[1]Gastos R33'!C336</f>
        <v>0</v>
      </c>
      <c r="X333" s="4">
        <f t="shared" si="10"/>
        <v>0</v>
      </c>
    </row>
    <row r="334" spans="1:25" x14ac:dyDescent="0.2">
      <c r="A334" s="22">
        <v>3730</v>
      </c>
      <c r="B334" s="23" t="s">
        <v>289</v>
      </c>
      <c r="C334" s="15">
        <f>+C335</f>
        <v>0</v>
      </c>
      <c r="D334" s="16"/>
      <c r="E334" s="9"/>
      <c r="L334" s="20">
        <f t="shared" si="11"/>
        <v>0</v>
      </c>
      <c r="M334" s="24" t="s">
        <v>947</v>
      </c>
      <c r="N334" s="20">
        <f>+[1]Adm!C336</f>
        <v>0</v>
      </c>
      <c r="O334" s="20">
        <f>+[1]PresMpal!C336</f>
        <v>0</v>
      </c>
      <c r="P334" s="20">
        <f>+'[1]Pro civil'!C336</f>
        <v>0</v>
      </c>
      <c r="Q334" s="20">
        <f>+'[1]C social'!C336</f>
        <v>0</v>
      </c>
      <c r="R334" s="20">
        <f>+[1]Trasp!C336</f>
        <v>0</v>
      </c>
      <c r="S334" s="20">
        <f>+'[1]Agua P'!C336</f>
        <v>0</v>
      </c>
      <c r="T334" s="9"/>
      <c r="U334" s="20">
        <f>+'[1]Gastos R33'!C337</f>
        <v>0</v>
      </c>
      <c r="V334" s="1"/>
      <c r="W334" s="1"/>
      <c r="X334" s="20">
        <f t="shared" si="10"/>
        <v>0</v>
      </c>
      <c r="Y334" s="1"/>
    </row>
    <row r="335" spans="1:25" x14ac:dyDescent="0.2">
      <c r="A335" s="25">
        <v>3731</v>
      </c>
      <c r="B335" s="26" t="s">
        <v>290</v>
      </c>
      <c r="C335" s="27">
        <f>SUMIF($M$9:$M$690,A335,$L$9:$L$690)</f>
        <v>0</v>
      </c>
      <c r="D335" s="16"/>
      <c r="E335" s="9"/>
      <c r="L335" s="20">
        <f t="shared" si="11"/>
        <v>0</v>
      </c>
      <c r="M335" s="24" t="s">
        <v>948</v>
      </c>
      <c r="N335" s="4">
        <f>+[1]Adm!C337</f>
        <v>0</v>
      </c>
      <c r="O335" s="4">
        <f>+[1]PresMpal!C337</f>
        <v>0</v>
      </c>
      <c r="P335" s="4">
        <f>+'[1]Pro civil'!C337</f>
        <v>0</v>
      </c>
      <c r="Q335" s="4">
        <f>+'[1]C social'!C337</f>
        <v>0</v>
      </c>
      <c r="R335" s="4">
        <f>+[1]Trasp!C337</f>
        <v>0</v>
      </c>
      <c r="S335" s="4">
        <f>+'[1]Agua P'!C337</f>
        <v>0</v>
      </c>
      <c r="U335" s="4">
        <f>+'[1]Gastos R33'!C338</f>
        <v>0</v>
      </c>
      <c r="X335" s="4">
        <f t="shared" si="10"/>
        <v>0</v>
      </c>
    </row>
    <row r="336" spans="1:25" x14ac:dyDescent="0.2">
      <c r="A336" s="22">
        <v>3740</v>
      </c>
      <c r="B336" s="23" t="s">
        <v>291</v>
      </c>
      <c r="C336" s="15">
        <f>+C337</f>
        <v>0</v>
      </c>
      <c r="D336" s="16"/>
      <c r="E336" s="9"/>
      <c r="L336" s="20">
        <f t="shared" si="11"/>
        <v>0</v>
      </c>
      <c r="M336" s="24" t="s">
        <v>949</v>
      </c>
      <c r="N336" s="20">
        <f>+[1]Adm!C338</f>
        <v>0</v>
      </c>
      <c r="O336" s="20">
        <f>+[1]PresMpal!C338</f>
        <v>0</v>
      </c>
      <c r="P336" s="20">
        <f>+'[1]Pro civil'!C338</f>
        <v>0</v>
      </c>
      <c r="Q336" s="20">
        <f>+'[1]C social'!C338</f>
        <v>0</v>
      </c>
      <c r="R336" s="20">
        <f>+[1]Trasp!C338</f>
        <v>0</v>
      </c>
      <c r="S336" s="20">
        <f>+'[1]Agua P'!C338</f>
        <v>0</v>
      </c>
      <c r="T336" s="9"/>
      <c r="U336" s="20">
        <f>+'[1]Gastos R33'!C339</f>
        <v>0</v>
      </c>
      <c r="V336" s="1"/>
      <c r="W336" s="1"/>
      <c r="X336" s="20">
        <f t="shared" si="10"/>
        <v>0</v>
      </c>
      <c r="Y336" s="1"/>
    </row>
    <row r="337" spans="1:25" x14ac:dyDescent="0.2">
      <c r="A337" s="25">
        <v>3741</v>
      </c>
      <c r="B337" s="26" t="s">
        <v>292</v>
      </c>
      <c r="C337" s="27">
        <f>SUMIF($M$9:$M$690,A337,$L$9:$L$690)</f>
        <v>0</v>
      </c>
      <c r="D337" s="16"/>
      <c r="E337" s="9"/>
      <c r="L337" s="20">
        <f t="shared" si="11"/>
        <v>0</v>
      </c>
      <c r="M337" s="24" t="s">
        <v>950</v>
      </c>
      <c r="N337" s="4">
        <f>+[1]Adm!C339</f>
        <v>0</v>
      </c>
      <c r="O337" s="4">
        <f>+[1]PresMpal!C339</f>
        <v>0</v>
      </c>
      <c r="P337" s="4">
        <f>+'[1]Pro civil'!C339</f>
        <v>0</v>
      </c>
      <c r="Q337" s="4">
        <f>+'[1]C social'!C339</f>
        <v>0</v>
      </c>
      <c r="R337" s="4">
        <f>+[1]Trasp!C339</f>
        <v>0</v>
      </c>
      <c r="S337" s="4">
        <f>+'[1]Agua P'!C339</f>
        <v>0</v>
      </c>
      <c r="U337" s="4">
        <f>+'[1]Gastos R33'!C340</f>
        <v>0</v>
      </c>
      <c r="X337" s="4">
        <f t="shared" si="10"/>
        <v>0</v>
      </c>
    </row>
    <row r="338" spans="1:25" x14ac:dyDescent="0.2">
      <c r="A338" s="22">
        <v>3750</v>
      </c>
      <c r="B338" s="23" t="s">
        <v>293</v>
      </c>
      <c r="C338" s="15">
        <f>+C339+C340</f>
        <v>100000</v>
      </c>
      <c r="D338" s="16"/>
      <c r="E338" s="9"/>
      <c r="L338" s="20">
        <f t="shared" si="11"/>
        <v>0</v>
      </c>
      <c r="M338" s="24" t="s">
        <v>951</v>
      </c>
      <c r="N338" s="20">
        <f>+[1]Adm!C340</f>
        <v>0</v>
      </c>
      <c r="O338" s="20">
        <f>+[1]PresMpal!C340</f>
        <v>0</v>
      </c>
      <c r="P338" s="20">
        <f>+'[1]Pro civil'!C340</f>
        <v>0</v>
      </c>
      <c r="Q338" s="20">
        <f>+'[1]C social'!C340</f>
        <v>0</v>
      </c>
      <c r="R338" s="20">
        <f>+[1]Trasp!C340</f>
        <v>0</v>
      </c>
      <c r="S338" s="20">
        <f>+'[1]Agua P'!C340</f>
        <v>0</v>
      </c>
      <c r="T338" s="9"/>
      <c r="U338" s="20">
        <f>+'[1]Gastos R33'!C341</f>
        <v>0</v>
      </c>
      <c r="V338" s="1"/>
      <c r="W338" s="1"/>
      <c r="X338" s="20">
        <f t="shared" si="10"/>
        <v>0</v>
      </c>
      <c r="Y338" s="1"/>
    </row>
    <row r="339" spans="1:25" x14ac:dyDescent="0.2">
      <c r="A339" s="25">
        <v>3751</v>
      </c>
      <c r="B339" s="26" t="s">
        <v>294</v>
      </c>
      <c r="C339" s="27">
        <f>SUMIF($M$9:$M$690,A339,$L$9:$L$690)</f>
        <v>100000</v>
      </c>
      <c r="D339" s="16"/>
      <c r="E339" s="9"/>
      <c r="L339" s="20">
        <f t="shared" si="11"/>
        <v>0</v>
      </c>
      <c r="M339" s="24" t="s">
        <v>952</v>
      </c>
      <c r="N339" s="4">
        <f>+[1]Adm!C341</f>
        <v>0</v>
      </c>
      <c r="O339" s="4">
        <f>+[1]PresMpal!C341</f>
        <v>0</v>
      </c>
      <c r="P339" s="4">
        <f>+'[1]Pro civil'!C341</f>
        <v>0</v>
      </c>
      <c r="Q339" s="4">
        <f>+'[1]C social'!C341</f>
        <v>0</v>
      </c>
      <c r="R339" s="4">
        <f>+[1]Trasp!C341</f>
        <v>0</v>
      </c>
      <c r="S339" s="4">
        <f>+'[1]Agua P'!C341</f>
        <v>0</v>
      </c>
      <c r="U339" s="4">
        <f>+'[1]Gastos R33'!C342</f>
        <v>0</v>
      </c>
      <c r="X339" s="4">
        <f t="shared" si="10"/>
        <v>0</v>
      </c>
    </row>
    <row r="340" spans="1:25" x14ac:dyDescent="0.2">
      <c r="A340" s="25">
        <v>3752</v>
      </c>
      <c r="B340" s="26" t="s">
        <v>295</v>
      </c>
      <c r="C340" s="27">
        <f>SUMIF($M$9:$M$690,A340,$L$9:$L$690)</f>
        <v>0</v>
      </c>
      <c r="D340" s="16"/>
      <c r="E340" s="9"/>
      <c r="L340" s="20">
        <f t="shared" si="11"/>
        <v>0</v>
      </c>
      <c r="M340" s="21" t="s">
        <v>953</v>
      </c>
      <c r="N340" s="4">
        <f>+[1]Adm!C342</f>
        <v>0</v>
      </c>
      <c r="O340" s="4">
        <f>+[1]PresMpal!C342</f>
        <v>0</v>
      </c>
      <c r="P340" s="4">
        <f>+'[1]Pro civil'!C342</f>
        <v>0</v>
      </c>
      <c r="Q340" s="4">
        <f>+'[1]C social'!C342</f>
        <v>0</v>
      </c>
      <c r="R340" s="4">
        <f>+[1]Trasp!C342</f>
        <v>0</v>
      </c>
      <c r="S340" s="4">
        <f>+'[1]Agua P'!C342</f>
        <v>0</v>
      </c>
      <c r="U340" s="4">
        <f>+'[1]Gastos R33'!C343</f>
        <v>0</v>
      </c>
      <c r="X340" s="4">
        <f t="shared" si="10"/>
        <v>0</v>
      </c>
    </row>
    <row r="341" spans="1:25" x14ac:dyDescent="0.2">
      <c r="A341" s="22">
        <v>3760</v>
      </c>
      <c r="B341" s="23" t="s">
        <v>296</v>
      </c>
      <c r="C341" s="15">
        <f>+C342</f>
        <v>0</v>
      </c>
      <c r="D341" s="16"/>
      <c r="E341" s="9"/>
      <c r="L341" s="20">
        <f t="shared" si="11"/>
        <v>0</v>
      </c>
      <c r="M341" s="24" t="s">
        <v>954</v>
      </c>
      <c r="N341" s="20">
        <f>+[1]Adm!C343</f>
        <v>0</v>
      </c>
      <c r="O341" s="20">
        <f>+[1]PresMpal!C343</f>
        <v>0</v>
      </c>
      <c r="P341" s="20">
        <f>+'[1]Pro civil'!C343</f>
        <v>0</v>
      </c>
      <c r="Q341" s="20">
        <f>+'[1]C social'!C343</f>
        <v>0</v>
      </c>
      <c r="R341" s="20">
        <f>+[1]Trasp!C343</f>
        <v>0</v>
      </c>
      <c r="S341" s="20">
        <f>+'[1]Agua P'!C343</f>
        <v>0</v>
      </c>
      <c r="T341" s="9"/>
      <c r="U341" s="20">
        <f>+'[1]Gastos R33'!C344</f>
        <v>0</v>
      </c>
      <c r="V341" s="1"/>
      <c r="W341" s="1"/>
      <c r="X341" s="20">
        <f t="shared" si="10"/>
        <v>0</v>
      </c>
      <c r="Y341" s="1"/>
    </row>
    <row r="342" spans="1:25" x14ac:dyDescent="0.2">
      <c r="A342" s="25">
        <v>3761</v>
      </c>
      <c r="B342" s="26" t="s">
        <v>297</v>
      </c>
      <c r="C342" s="27">
        <f>SUMIF($M$9:$M$690,A342,$L$9:$L$690)</f>
        <v>0</v>
      </c>
      <c r="D342" s="16"/>
      <c r="E342" s="9"/>
      <c r="L342" s="20">
        <f t="shared" si="11"/>
        <v>0</v>
      </c>
      <c r="M342" s="24" t="s">
        <v>955</v>
      </c>
      <c r="N342" s="4">
        <f>+[1]Adm!C344</f>
        <v>0</v>
      </c>
      <c r="O342" s="4">
        <f>+[1]PresMpal!C344</f>
        <v>0</v>
      </c>
      <c r="P342" s="4">
        <f>+'[1]Pro civil'!C344</f>
        <v>0</v>
      </c>
      <c r="Q342" s="4">
        <f>+'[1]C social'!C344</f>
        <v>0</v>
      </c>
      <c r="R342" s="4">
        <f>+[1]Trasp!C344</f>
        <v>0</v>
      </c>
      <c r="S342" s="4">
        <f>+'[1]Agua P'!C344</f>
        <v>0</v>
      </c>
      <c r="U342" s="4">
        <f>+'[1]Gastos R33'!C345</f>
        <v>0</v>
      </c>
      <c r="X342" s="4">
        <f t="shared" si="10"/>
        <v>0</v>
      </c>
    </row>
    <row r="343" spans="1:25" x14ac:dyDescent="0.2">
      <c r="A343" s="22">
        <v>3770</v>
      </c>
      <c r="B343" s="23" t="s">
        <v>298</v>
      </c>
      <c r="C343" s="15">
        <f>+C344</f>
        <v>0</v>
      </c>
      <c r="D343" s="16"/>
      <c r="E343" s="9"/>
      <c r="L343" s="20">
        <f t="shared" si="11"/>
        <v>0</v>
      </c>
      <c r="M343" s="24" t="s">
        <v>956</v>
      </c>
      <c r="N343" s="20">
        <f>+[1]Adm!C345</f>
        <v>0</v>
      </c>
      <c r="O343" s="20">
        <f>+[1]PresMpal!C345</f>
        <v>0</v>
      </c>
      <c r="P343" s="20">
        <f>+'[1]Pro civil'!C345</f>
        <v>0</v>
      </c>
      <c r="Q343" s="20">
        <f>+'[1]C social'!C345</f>
        <v>0</v>
      </c>
      <c r="R343" s="20">
        <f>+[1]Trasp!C345</f>
        <v>0</v>
      </c>
      <c r="S343" s="20">
        <f>+'[1]Agua P'!C345</f>
        <v>0</v>
      </c>
      <c r="T343" s="9"/>
      <c r="U343" s="20">
        <f>+'[1]Gastos R33'!C346</f>
        <v>0</v>
      </c>
      <c r="V343" s="1"/>
      <c r="W343" s="1"/>
      <c r="X343" s="20">
        <f t="shared" si="10"/>
        <v>0</v>
      </c>
      <c r="Y343" s="1"/>
    </row>
    <row r="344" spans="1:25" x14ac:dyDescent="0.2">
      <c r="A344" s="25">
        <v>3771</v>
      </c>
      <c r="B344" s="26" t="s">
        <v>299</v>
      </c>
      <c r="C344" s="27">
        <f>SUMIF($M$9:$M$690,A344,$L$9:$L$690)</f>
        <v>0</v>
      </c>
      <c r="D344" s="16"/>
      <c r="E344" s="9"/>
      <c r="L344" s="20">
        <f t="shared" si="11"/>
        <v>0</v>
      </c>
      <c r="M344" s="24" t="s">
        <v>957</v>
      </c>
      <c r="N344" s="4">
        <f>+[1]Adm!C346</f>
        <v>0</v>
      </c>
      <c r="O344" s="4">
        <f>+[1]PresMpal!C346</f>
        <v>0</v>
      </c>
      <c r="P344" s="4">
        <f>+'[1]Pro civil'!C346</f>
        <v>0</v>
      </c>
      <c r="Q344" s="4">
        <f>+'[1]C social'!C346</f>
        <v>0</v>
      </c>
      <c r="R344" s="4">
        <f>+[1]Trasp!C346</f>
        <v>0</v>
      </c>
      <c r="S344" s="4">
        <f>+'[1]Agua P'!C346</f>
        <v>0</v>
      </c>
      <c r="U344" s="4">
        <f>+'[1]Gastos R33'!C347</f>
        <v>0</v>
      </c>
      <c r="X344" s="4">
        <f t="shared" si="10"/>
        <v>0</v>
      </c>
    </row>
    <row r="345" spans="1:25" x14ac:dyDescent="0.2">
      <c r="A345" s="22">
        <v>3780</v>
      </c>
      <c r="B345" s="23" t="s">
        <v>300</v>
      </c>
      <c r="C345" s="15">
        <f>+C346</f>
        <v>0</v>
      </c>
      <c r="D345" s="16"/>
      <c r="E345" s="9"/>
      <c r="L345" s="20">
        <f t="shared" si="11"/>
        <v>0</v>
      </c>
      <c r="M345" s="24">
        <v>3921</v>
      </c>
      <c r="N345" s="20">
        <f>+[1]Adm!C347</f>
        <v>0</v>
      </c>
      <c r="O345" s="20">
        <f>+[1]PresMpal!C347</f>
        <v>0</v>
      </c>
      <c r="P345" s="20">
        <f>+'[1]Pro civil'!C347</f>
        <v>0</v>
      </c>
      <c r="Q345" s="20">
        <f>+'[1]C social'!C347</f>
        <v>0</v>
      </c>
      <c r="R345" s="20">
        <f>+[1]Trasp!C347</f>
        <v>0</v>
      </c>
      <c r="S345" s="20">
        <f>+'[1]Agua P'!C347</f>
        <v>0</v>
      </c>
      <c r="T345" s="9"/>
      <c r="U345" s="20">
        <f>+'[1]Gastos R33'!C348</f>
        <v>0</v>
      </c>
      <c r="V345" s="1"/>
      <c r="W345" s="1"/>
      <c r="X345" s="20">
        <f t="shared" si="10"/>
        <v>0</v>
      </c>
      <c r="Y345" s="1"/>
    </row>
    <row r="346" spans="1:25" x14ac:dyDescent="0.2">
      <c r="A346" s="25">
        <v>3781</v>
      </c>
      <c r="B346" s="26" t="s">
        <v>301</v>
      </c>
      <c r="C346" s="27">
        <f>SUMIF($M$9:$M$690,A346,$L$9:$L$690)</f>
        <v>0</v>
      </c>
      <c r="D346" s="16"/>
      <c r="E346" s="9"/>
      <c r="L346" s="20">
        <f t="shared" si="11"/>
        <v>0</v>
      </c>
      <c r="M346" s="24" t="s">
        <v>958</v>
      </c>
      <c r="N346" s="4">
        <f>+[1]Adm!C348</f>
        <v>0</v>
      </c>
      <c r="O346" s="4">
        <f>+[1]PresMpal!C348</f>
        <v>0</v>
      </c>
      <c r="P346" s="4">
        <f>+'[1]Pro civil'!C348</f>
        <v>0</v>
      </c>
      <c r="Q346" s="4">
        <f>+'[1]C social'!C348</f>
        <v>0</v>
      </c>
      <c r="R346" s="4">
        <f>+[1]Trasp!C348</f>
        <v>0</v>
      </c>
      <c r="S346" s="4">
        <f>+'[1]Agua P'!C348</f>
        <v>0</v>
      </c>
      <c r="U346" s="4">
        <f>+'[1]Gastos R33'!C349</f>
        <v>0</v>
      </c>
      <c r="X346" s="4">
        <f t="shared" si="10"/>
        <v>0</v>
      </c>
    </row>
    <row r="347" spans="1:25" x14ac:dyDescent="0.2">
      <c r="A347" s="22">
        <v>3790</v>
      </c>
      <c r="B347" s="23" t="s">
        <v>302</v>
      </c>
      <c r="C347" s="15">
        <f>+C348</f>
        <v>0</v>
      </c>
      <c r="D347" s="16"/>
      <c r="E347" s="9"/>
      <c r="L347" s="20">
        <f t="shared" si="11"/>
        <v>0</v>
      </c>
      <c r="M347" s="24" t="s">
        <v>959</v>
      </c>
      <c r="N347" s="20">
        <f>+[1]Adm!C349</f>
        <v>0</v>
      </c>
      <c r="O347" s="20">
        <f>+[1]PresMpal!C349</f>
        <v>0</v>
      </c>
      <c r="P347" s="20">
        <f>+'[1]Pro civil'!C349</f>
        <v>0</v>
      </c>
      <c r="Q347" s="20">
        <f>+'[1]C social'!C349</f>
        <v>0</v>
      </c>
      <c r="R347" s="20">
        <f>+[1]Trasp!C349</f>
        <v>0</v>
      </c>
      <c r="S347" s="20">
        <f>+'[1]Agua P'!C349</f>
        <v>0</v>
      </c>
      <c r="T347" s="9"/>
      <c r="U347" s="20">
        <f>+'[1]Gastos R33'!C350</f>
        <v>0</v>
      </c>
      <c r="V347" s="1"/>
      <c r="W347" s="1"/>
      <c r="X347" s="20">
        <f t="shared" si="10"/>
        <v>0</v>
      </c>
      <c r="Y347" s="1"/>
    </row>
    <row r="348" spans="1:25" x14ac:dyDescent="0.2">
      <c r="A348" s="25">
        <v>3791</v>
      </c>
      <c r="B348" s="26" t="s">
        <v>303</v>
      </c>
      <c r="C348" s="27">
        <f>SUMIF($M$9:$M$690,A348,$L$9:$L$690)</f>
        <v>0</v>
      </c>
      <c r="D348" s="16"/>
      <c r="E348" s="9"/>
      <c r="L348" s="20">
        <f t="shared" si="11"/>
        <v>20000</v>
      </c>
      <c r="M348" s="24" t="s">
        <v>960</v>
      </c>
      <c r="N348" s="4">
        <f>+[1]Adm!C350</f>
        <v>20000</v>
      </c>
      <c r="O348" s="4">
        <f>+[1]PresMpal!C350</f>
        <v>0</v>
      </c>
      <c r="P348" s="4">
        <f>+'[1]Pro civil'!C350</f>
        <v>0</v>
      </c>
      <c r="Q348" s="4">
        <f>+'[1]C social'!C350</f>
        <v>0</v>
      </c>
      <c r="R348" s="4">
        <f>+[1]Trasp!C350</f>
        <v>0</v>
      </c>
      <c r="S348" s="4">
        <f>+'[1]Agua P'!C350</f>
        <v>0</v>
      </c>
      <c r="U348" s="4">
        <f>+'[1]Gastos R33'!C351</f>
        <v>0</v>
      </c>
      <c r="X348" s="4">
        <f t="shared" si="10"/>
        <v>20000</v>
      </c>
    </row>
    <row r="349" spans="1:25" x14ac:dyDescent="0.2">
      <c r="A349" s="13">
        <v>3800</v>
      </c>
      <c r="B349" s="18" t="s">
        <v>304</v>
      </c>
      <c r="C349" s="19">
        <f>+C350+C352+C354+C356+C360</f>
        <v>100000</v>
      </c>
      <c r="D349" s="16"/>
      <c r="E349" s="9"/>
      <c r="L349" s="20">
        <f t="shared" si="11"/>
        <v>0</v>
      </c>
      <c r="M349" s="24" t="s">
        <v>961</v>
      </c>
      <c r="N349" s="20">
        <f>+[1]Adm!C351</f>
        <v>0</v>
      </c>
      <c r="O349" s="20">
        <f>+[1]PresMpal!C351</f>
        <v>0</v>
      </c>
      <c r="P349" s="20">
        <f>+'[1]Pro civil'!C351</f>
        <v>0</v>
      </c>
      <c r="Q349" s="20">
        <f>+'[1]C social'!C351</f>
        <v>0</v>
      </c>
      <c r="R349" s="20">
        <f>+[1]Trasp!C351</f>
        <v>0</v>
      </c>
      <c r="S349" s="20">
        <f>+'[1]Agua P'!C351</f>
        <v>0</v>
      </c>
      <c r="T349" s="9"/>
      <c r="U349" s="20">
        <f>+'[1]Gastos R33'!C352</f>
        <v>0</v>
      </c>
      <c r="V349" s="1"/>
      <c r="W349" s="1"/>
      <c r="X349" s="20">
        <f t="shared" si="10"/>
        <v>0</v>
      </c>
      <c r="Y349" s="1"/>
    </row>
    <row r="350" spans="1:25" x14ac:dyDescent="0.2">
      <c r="A350" s="22">
        <v>3810</v>
      </c>
      <c r="B350" s="23" t="s">
        <v>305</v>
      </c>
      <c r="C350" s="15">
        <f>+C351</f>
        <v>100000</v>
      </c>
      <c r="D350" s="16"/>
      <c r="E350" s="9"/>
      <c r="L350" s="20">
        <f t="shared" si="11"/>
        <v>50000</v>
      </c>
      <c r="M350" s="24" t="s">
        <v>962</v>
      </c>
      <c r="N350" s="20">
        <f>+[1]Adm!C352</f>
        <v>50000</v>
      </c>
      <c r="O350" s="20">
        <f>+[1]PresMpal!C352</f>
        <v>0</v>
      </c>
      <c r="P350" s="20">
        <f>+'[1]Pro civil'!C352</f>
        <v>0</v>
      </c>
      <c r="Q350" s="20">
        <f>+'[1]C social'!C352</f>
        <v>0</v>
      </c>
      <c r="R350" s="20">
        <f>+[1]Trasp!C352</f>
        <v>0</v>
      </c>
      <c r="S350" s="20">
        <f>+'[1]Agua P'!C352</f>
        <v>0</v>
      </c>
      <c r="T350" s="9"/>
      <c r="U350" s="20">
        <f>+'[1]Gastos R33'!C353</f>
        <v>0</v>
      </c>
      <c r="V350" s="1"/>
      <c r="W350" s="1"/>
      <c r="X350" s="20">
        <f t="shared" si="10"/>
        <v>50000</v>
      </c>
      <c r="Y350" s="1"/>
    </row>
    <row r="351" spans="1:25" x14ac:dyDescent="0.2">
      <c r="A351" s="25">
        <v>3811</v>
      </c>
      <c r="B351" s="26" t="s">
        <v>306</v>
      </c>
      <c r="C351" s="27">
        <f>SUMIF($M$9:$M$690,A351,$L$9:$L$690)</f>
        <v>100000</v>
      </c>
      <c r="D351" s="16"/>
      <c r="E351" s="9"/>
      <c r="L351" s="20">
        <f t="shared" si="11"/>
        <v>0</v>
      </c>
      <c r="M351" s="24" t="s">
        <v>963</v>
      </c>
      <c r="N351" s="4">
        <f>+[1]Adm!C353</f>
        <v>0</v>
      </c>
      <c r="O351" s="4">
        <f>+[1]PresMpal!C353</f>
        <v>0</v>
      </c>
      <c r="P351" s="4">
        <f>+'[1]Pro civil'!C353</f>
        <v>0</v>
      </c>
      <c r="Q351" s="4">
        <f>+'[1]C social'!C353</f>
        <v>0</v>
      </c>
      <c r="R351" s="4">
        <f>+[1]Trasp!C353</f>
        <v>0</v>
      </c>
      <c r="S351" s="4">
        <f>+'[1]Agua P'!C353</f>
        <v>0</v>
      </c>
      <c r="U351" s="4">
        <f>+'[1]Gastos R33'!C354</f>
        <v>0</v>
      </c>
      <c r="X351" s="4">
        <f t="shared" si="10"/>
        <v>0</v>
      </c>
    </row>
    <row r="352" spans="1:25" x14ac:dyDescent="0.2">
      <c r="A352" s="22">
        <v>3820</v>
      </c>
      <c r="B352" s="23" t="s">
        <v>307</v>
      </c>
      <c r="C352" s="15">
        <f>+C353</f>
        <v>0</v>
      </c>
      <c r="D352" s="16"/>
      <c r="E352" s="9"/>
      <c r="L352" s="20">
        <f t="shared" si="11"/>
        <v>0</v>
      </c>
      <c r="M352" s="24" t="s">
        <v>964</v>
      </c>
      <c r="N352" s="20">
        <f>+[1]Adm!C354</f>
        <v>0</v>
      </c>
      <c r="O352" s="20">
        <f>+[1]PresMpal!C354</f>
        <v>0</v>
      </c>
      <c r="P352" s="20">
        <f>+'[1]Pro civil'!C354</f>
        <v>0</v>
      </c>
      <c r="Q352" s="20">
        <f>+'[1]C social'!C354</f>
        <v>0</v>
      </c>
      <c r="R352" s="20">
        <f>+[1]Trasp!C354</f>
        <v>0</v>
      </c>
      <c r="S352" s="20">
        <f>+'[1]Agua P'!C354</f>
        <v>0</v>
      </c>
      <c r="T352" s="9"/>
      <c r="U352" s="20">
        <f>+'[1]Gastos R33'!C355</f>
        <v>0</v>
      </c>
      <c r="V352" s="1"/>
      <c r="W352" s="1"/>
      <c r="X352" s="20">
        <f t="shared" si="10"/>
        <v>0</v>
      </c>
      <c r="Y352" s="1"/>
    </row>
    <row r="353" spans="1:25" x14ac:dyDescent="0.2">
      <c r="A353" s="25">
        <v>3821</v>
      </c>
      <c r="B353" s="26" t="s">
        <v>308</v>
      </c>
      <c r="C353" s="27">
        <f>SUMIF($M$9:$M$690,A353,$L$9:$L$690)</f>
        <v>0</v>
      </c>
      <c r="D353" s="16"/>
      <c r="E353" s="9"/>
      <c r="L353" s="20">
        <f t="shared" si="11"/>
        <v>0</v>
      </c>
      <c r="M353" s="24" t="s">
        <v>965</v>
      </c>
      <c r="N353" s="4">
        <f>+[1]Adm!C355</f>
        <v>0</v>
      </c>
      <c r="O353" s="4">
        <f>+[1]PresMpal!C355</f>
        <v>0</v>
      </c>
      <c r="P353" s="4">
        <f>+'[1]Pro civil'!C355</f>
        <v>0</v>
      </c>
      <c r="Q353" s="4">
        <f>+'[1]C social'!C355</f>
        <v>0</v>
      </c>
      <c r="R353" s="4">
        <f>+[1]Trasp!C355</f>
        <v>0</v>
      </c>
      <c r="S353" s="4">
        <f>+'[1]Agua P'!C355</f>
        <v>0</v>
      </c>
      <c r="U353" s="4">
        <f>+'[1]Gastos R33'!C356</f>
        <v>0</v>
      </c>
      <c r="X353" s="4">
        <f t="shared" si="10"/>
        <v>0</v>
      </c>
    </row>
    <row r="354" spans="1:25" x14ac:dyDescent="0.2">
      <c r="A354" s="22">
        <v>3830</v>
      </c>
      <c r="B354" s="23" t="s">
        <v>309</v>
      </c>
      <c r="C354" s="15">
        <f>+C355</f>
        <v>0</v>
      </c>
      <c r="D354" s="16"/>
      <c r="E354" s="9"/>
      <c r="L354" s="20">
        <f t="shared" si="11"/>
        <v>0</v>
      </c>
      <c r="M354" s="24" t="s">
        <v>966</v>
      </c>
      <c r="N354" s="20">
        <f>+[1]Adm!C356</f>
        <v>0</v>
      </c>
      <c r="O354" s="20">
        <f>+[1]PresMpal!C356</f>
        <v>0</v>
      </c>
      <c r="P354" s="20">
        <f>+'[1]Pro civil'!C356</f>
        <v>0</v>
      </c>
      <c r="Q354" s="20">
        <f>+'[1]C social'!C356</f>
        <v>0</v>
      </c>
      <c r="R354" s="20">
        <f>+[1]Trasp!C356</f>
        <v>0</v>
      </c>
      <c r="S354" s="20">
        <f>+'[1]Agua P'!C356</f>
        <v>0</v>
      </c>
      <c r="T354" s="9"/>
      <c r="U354" s="20">
        <f>+'[1]Gastos R33'!C357</f>
        <v>0</v>
      </c>
      <c r="V354" s="1"/>
      <c r="W354" s="1"/>
      <c r="X354" s="20">
        <f t="shared" si="10"/>
        <v>0</v>
      </c>
      <c r="Y354" s="1"/>
    </row>
    <row r="355" spans="1:25" x14ac:dyDescent="0.2">
      <c r="A355" s="25">
        <v>3831</v>
      </c>
      <c r="B355" s="26" t="s">
        <v>310</v>
      </c>
      <c r="C355" s="27">
        <f>SUMIF($M$9:$M$690,A355,$L$9:$L$690)</f>
        <v>0</v>
      </c>
      <c r="D355" s="16"/>
      <c r="E355" s="9"/>
      <c r="L355" s="20">
        <f t="shared" si="11"/>
        <v>0</v>
      </c>
      <c r="M355" s="24" t="s">
        <v>967</v>
      </c>
      <c r="N355" s="4">
        <f>+[1]Adm!C357</f>
        <v>0</v>
      </c>
      <c r="O355" s="4">
        <f>+[1]PresMpal!C357</f>
        <v>0</v>
      </c>
      <c r="P355" s="4">
        <f>+'[1]Pro civil'!C357</f>
        <v>0</v>
      </c>
      <c r="Q355" s="4">
        <f>+'[1]C social'!C357</f>
        <v>0</v>
      </c>
      <c r="R355" s="4">
        <f>+[1]Trasp!C357</f>
        <v>0</v>
      </c>
      <c r="S355" s="4">
        <f>+'[1]Agua P'!C357</f>
        <v>0</v>
      </c>
      <c r="U355" s="4">
        <f>+'[1]Gastos R33'!C358</f>
        <v>0</v>
      </c>
      <c r="X355" s="4">
        <f t="shared" si="10"/>
        <v>0</v>
      </c>
    </row>
    <row r="356" spans="1:25" x14ac:dyDescent="0.2">
      <c r="A356" s="22">
        <v>3840</v>
      </c>
      <c r="B356" s="23" t="s">
        <v>311</v>
      </c>
      <c r="C356" s="15">
        <f>+C357+C358+C359</f>
        <v>0</v>
      </c>
      <c r="D356" s="16"/>
      <c r="E356" s="9"/>
      <c r="L356" s="20">
        <f t="shared" si="11"/>
        <v>0</v>
      </c>
      <c r="M356" s="24" t="s">
        <v>968</v>
      </c>
      <c r="N356" s="20">
        <f>+[1]Adm!C358</f>
        <v>0</v>
      </c>
      <c r="O356" s="20">
        <f>+[1]PresMpal!C358</f>
        <v>0</v>
      </c>
      <c r="P356" s="20">
        <f>+'[1]Pro civil'!C358</f>
        <v>0</v>
      </c>
      <c r="Q356" s="20">
        <f>+'[1]C social'!C358</f>
        <v>0</v>
      </c>
      <c r="R356" s="20">
        <f>+[1]Trasp!C358</f>
        <v>0</v>
      </c>
      <c r="S356" s="20">
        <f>+'[1]Agua P'!C358</f>
        <v>0</v>
      </c>
      <c r="T356" s="9"/>
      <c r="U356" s="20">
        <f>+'[1]Gastos R33'!C359</f>
        <v>0</v>
      </c>
      <c r="V356" s="1"/>
      <c r="W356" s="1"/>
      <c r="X356" s="20">
        <f t="shared" si="10"/>
        <v>0</v>
      </c>
      <c r="Y356" s="1"/>
    </row>
    <row r="357" spans="1:25" x14ac:dyDescent="0.2">
      <c r="A357" s="25">
        <v>3841</v>
      </c>
      <c r="B357" s="26" t="s">
        <v>312</v>
      </c>
      <c r="C357" s="27">
        <f>SUMIF($M$9:$M$690,A357,$L$9:$L$690)</f>
        <v>0</v>
      </c>
      <c r="D357" s="16"/>
      <c r="E357" s="9"/>
      <c r="L357" s="20">
        <f t="shared" si="11"/>
        <v>0</v>
      </c>
      <c r="M357" s="24" t="s">
        <v>969</v>
      </c>
      <c r="N357" s="4">
        <f>+[1]Adm!C359</f>
        <v>0</v>
      </c>
      <c r="O357" s="4">
        <f>+[1]PresMpal!C359</f>
        <v>0</v>
      </c>
      <c r="P357" s="4">
        <f>+'[1]Pro civil'!C359</f>
        <v>0</v>
      </c>
      <c r="Q357" s="4">
        <f>+'[1]C social'!C359</f>
        <v>0</v>
      </c>
      <c r="R357" s="4">
        <f>+[1]Trasp!C359</f>
        <v>0</v>
      </c>
      <c r="S357" s="4">
        <f>+'[1]Agua P'!C359</f>
        <v>0</v>
      </c>
      <c r="U357" s="4">
        <f>+'[1]Gastos R33'!C360</f>
        <v>0</v>
      </c>
      <c r="X357" s="4">
        <f t="shared" si="10"/>
        <v>0</v>
      </c>
    </row>
    <row r="358" spans="1:25" x14ac:dyDescent="0.2">
      <c r="A358" s="25">
        <v>3842</v>
      </c>
      <c r="B358" s="26" t="s">
        <v>313</v>
      </c>
      <c r="C358" s="27">
        <f>SUMIF($M$9:$M$690,A358,$L$9:$L$690)</f>
        <v>0</v>
      </c>
      <c r="D358" s="16"/>
      <c r="E358" s="9"/>
      <c r="L358" s="20">
        <f t="shared" si="11"/>
        <v>0</v>
      </c>
      <c r="M358" s="29" t="s">
        <v>970</v>
      </c>
      <c r="N358" s="4">
        <f>+[1]Adm!C360</f>
        <v>0</v>
      </c>
      <c r="O358" s="4">
        <f>+[1]PresMpal!C360</f>
        <v>0</v>
      </c>
      <c r="P358" s="4">
        <f>+'[1]Pro civil'!C360</f>
        <v>0</v>
      </c>
      <c r="Q358" s="4">
        <f>+'[1]C social'!C360</f>
        <v>0</v>
      </c>
      <c r="R358" s="4">
        <f>+[1]Trasp!C360</f>
        <v>0</v>
      </c>
      <c r="S358" s="4">
        <f>+'[1]Agua P'!C360</f>
        <v>0</v>
      </c>
      <c r="U358" s="4">
        <f>+'[1]Gastos R33'!C361</f>
        <v>0</v>
      </c>
      <c r="X358" s="4">
        <f t="shared" si="10"/>
        <v>0</v>
      </c>
    </row>
    <row r="359" spans="1:25" x14ac:dyDescent="0.2">
      <c r="A359" s="25">
        <v>3843</v>
      </c>
      <c r="B359" s="26" t="s">
        <v>314</v>
      </c>
      <c r="C359" s="27">
        <f>SUMIF($M$9:$M$690,A359,$L$9:$L$690)</f>
        <v>0</v>
      </c>
      <c r="D359" s="16"/>
      <c r="E359" s="9"/>
      <c r="L359" s="20">
        <f t="shared" si="11"/>
        <v>0</v>
      </c>
      <c r="M359" s="21" t="s">
        <v>971</v>
      </c>
      <c r="N359" s="4">
        <f>+[1]Adm!C361</f>
        <v>0</v>
      </c>
      <c r="O359" s="4">
        <f>+[1]PresMpal!C361</f>
        <v>0</v>
      </c>
      <c r="P359" s="4">
        <f>+'[1]Pro civil'!C361</f>
        <v>0</v>
      </c>
      <c r="Q359" s="4">
        <f>+'[1]C social'!C361</f>
        <v>0</v>
      </c>
      <c r="R359" s="4">
        <f>+[1]Trasp!C361</f>
        <v>0</v>
      </c>
      <c r="S359" s="4">
        <f>+'[1]Agua P'!C361</f>
        <v>0</v>
      </c>
      <c r="U359" s="4">
        <f>+'[1]Gastos R33'!C362</f>
        <v>0</v>
      </c>
      <c r="W359" s="4">
        <f>+[1]Ayudas!C27</f>
        <v>0</v>
      </c>
      <c r="X359" s="4">
        <f t="shared" si="10"/>
        <v>0</v>
      </c>
    </row>
    <row r="360" spans="1:25" x14ac:dyDescent="0.2">
      <c r="A360" s="22">
        <v>3850</v>
      </c>
      <c r="B360" s="23" t="s">
        <v>315</v>
      </c>
      <c r="C360" s="15">
        <f>+C361+C362</f>
        <v>0</v>
      </c>
      <c r="D360" s="16"/>
      <c r="E360" s="9"/>
      <c r="L360" s="20">
        <f t="shared" si="11"/>
        <v>0</v>
      </c>
      <c r="M360" s="24" t="s">
        <v>972</v>
      </c>
      <c r="N360" s="20">
        <f>+[1]Adm!C362</f>
        <v>0</v>
      </c>
      <c r="O360" s="20">
        <f>+[1]PresMpal!C362</f>
        <v>0</v>
      </c>
      <c r="P360" s="20">
        <f>+'[1]Pro civil'!C362</f>
        <v>0</v>
      </c>
      <c r="Q360" s="20">
        <f>+'[1]C social'!C362</f>
        <v>0</v>
      </c>
      <c r="R360" s="20">
        <f>+[1]Trasp!C362</f>
        <v>0</v>
      </c>
      <c r="S360" s="20">
        <f>+'[1]Agua P'!C362</f>
        <v>0</v>
      </c>
      <c r="T360" s="9"/>
      <c r="U360" s="20">
        <f>+'[1]Gastos R33'!C363</f>
        <v>0</v>
      </c>
      <c r="V360" s="1"/>
      <c r="W360" s="4">
        <f>+[1]Ayudas!C28</f>
        <v>0</v>
      </c>
      <c r="X360" s="20">
        <f t="shared" ref="X360:X423" si="12">+N360-O360-P360-Q360-R360-S360</f>
        <v>0</v>
      </c>
      <c r="Y360" s="1"/>
    </row>
    <row r="361" spans="1:25" x14ac:dyDescent="0.2">
      <c r="A361" s="25">
        <v>3851</v>
      </c>
      <c r="B361" s="26" t="s">
        <v>316</v>
      </c>
      <c r="C361" s="27">
        <f>SUMIF($M$9:$M$690,A361,$L$9:$L$690)</f>
        <v>0</v>
      </c>
      <c r="D361" s="16"/>
      <c r="E361" s="9"/>
      <c r="L361" s="20">
        <f>SUM(N361:W361)</f>
        <v>0</v>
      </c>
      <c r="M361" s="24" t="s">
        <v>973</v>
      </c>
      <c r="N361" s="4">
        <f>+[1]Adm!C363</f>
        <v>0</v>
      </c>
      <c r="O361" s="4">
        <f>+[1]PresMpal!C363</f>
        <v>0</v>
      </c>
      <c r="P361" s="4">
        <f>+'[1]Pro civil'!C363</f>
        <v>0</v>
      </c>
      <c r="Q361" s="4">
        <f>+'[1]C social'!C363</f>
        <v>0</v>
      </c>
      <c r="R361" s="4">
        <f>+[1]Trasp!C363</f>
        <v>0</v>
      </c>
      <c r="S361" s="4">
        <f>+'[1]Agua P'!C363</f>
        <v>0</v>
      </c>
      <c r="U361" s="4">
        <f>+'[1]Gastos R33'!C364</f>
        <v>0</v>
      </c>
      <c r="W361" s="4">
        <f>+[1]Ayudas!C29</f>
        <v>0</v>
      </c>
      <c r="X361" s="4">
        <f t="shared" si="12"/>
        <v>0</v>
      </c>
    </row>
    <row r="362" spans="1:25" x14ac:dyDescent="0.2">
      <c r="A362" s="25">
        <v>3852</v>
      </c>
      <c r="B362" s="26" t="s">
        <v>317</v>
      </c>
      <c r="C362" s="27">
        <f>SUMIF($M$9:$M$690,A362,$L$9:$L$690)</f>
        <v>0</v>
      </c>
      <c r="D362" s="16"/>
      <c r="E362" s="9"/>
      <c r="L362" s="20">
        <f t="shared" ref="L362:L425" si="13">SUM(N362:W362)</f>
        <v>0</v>
      </c>
      <c r="M362" s="24" t="s">
        <v>974</v>
      </c>
      <c r="N362" s="4">
        <f>+[1]Adm!C364</f>
        <v>0</v>
      </c>
      <c r="O362" s="4">
        <f>+[1]PresMpal!C364</f>
        <v>0</v>
      </c>
      <c r="P362" s="4">
        <f>+'[1]Pro civil'!C364</f>
        <v>0</v>
      </c>
      <c r="Q362" s="4">
        <f>+'[1]C social'!C364</f>
        <v>0</v>
      </c>
      <c r="R362" s="4">
        <f>+[1]Trasp!C364</f>
        <v>0</v>
      </c>
      <c r="S362" s="4">
        <f>+'[1]Agua P'!C364</f>
        <v>0</v>
      </c>
      <c r="U362" s="4">
        <f>+'[1]Gastos R33'!C365</f>
        <v>0</v>
      </c>
      <c r="W362" s="4">
        <f>+[1]Ayudas!C30</f>
        <v>0</v>
      </c>
      <c r="X362" s="4">
        <f t="shared" si="12"/>
        <v>0</v>
      </c>
    </row>
    <row r="363" spans="1:25" x14ac:dyDescent="0.2">
      <c r="A363" s="13">
        <v>3900</v>
      </c>
      <c r="B363" s="18" t="s">
        <v>318</v>
      </c>
      <c r="C363" s="19">
        <f>+C364++C366+C369+C371+C373+C375+C377+C379+C383</f>
        <v>70000</v>
      </c>
      <c r="D363" s="16"/>
      <c r="E363" s="9"/>
      <c r="L363" s="20">
        <f t="shared" si="13"/>
        <v>0</v>
      </c>
      <c r="M363" s="24" t="s">
        <v>975</v>
      </c>
      <c r="N363" s="20">
        <f>+[1]Adm!C365</f>
        <v>0</v>
      </c>
      <c r="O363" s="20">
        <f>+[1]PresMpal!C365</f>
        <v>0</v>
      </c>
      <c r="P363" s="20">
        <f>+'[1]Pro civil'!C365</f>
        <v>0</v>
      </c>
      <c r="Q363" s="20">
        <f>+'[1]C social'!C365</f>
        <v>0</v>
      </c>
      <c r="R363" s="20">
        <f>+[1]Trasp!C365</f>
        <v>0</v>
      </c>
      <c r="S363" s="20">
        <f>+'[1]Agua P'!C365</f>
        <v>0</v>
      </c>
      <c r="T363" s="9"/>
      <c r="U363" s="20">
        <f>+'[1]Gastos R33'!C366</f>
        <v>0</v>
      </c>
      <c r="V363" s="1"/>
      <c r="W363" s="4">
        <f>+[1]Ayudas!C31</f>
        <v>0</v>
      </c>
      <c r="X363" s="20">
        <f t="shared" si="12"/>
        <v>0</v>
      </c>
      <c r="Y363" s="1"/>
    </row>
    <row r="364" spans="1:25" x14ac:dyDescent="0.2">
      <c r="A364" s="22">
        <v>3910</v>
      </c>
      <c r="B364" s="23" t="s">
        <v>319</v>
      </c>
      <c r="C364" s="15">
        <f>+C365</f>
        <v>0</v>
      </c>
      <c r="D364" s="16"/>
      <c r="E364" s="9"/>
      <c r="L364" s="20">
        <f t="shared" si="13"/>
        <v>0</v>
      </c>
      <c r="M364" s="24" t="s">
        <v>976</v>
      </c>
      <c r="N364" s="20">
        <f>+[1]Adm!C366</f>
        <v>0</v>
      </c>
      <c r="O364" s="20">
        <f>+[1]PresMpal!C366</f>
        <v>0</v>
      </c>
      <c r="P364" s="20">
        <f>+'[1]Pro civil'!C366</f>
        <v>0</v>
      </c>
      <c r="Q364" s="20">
        <f>+'[1]C social'!C366</f>
        <v>0</v>
      </c>
      <c r="R364" s="20">
        <f>+[1]Trasp!C366</f>
        <v>0</v>
      </c>
      <c r="S364" s="20">
        <f>+'[1]Agua P'!C366</f>
        <v>0</v>
      </c>
      <c r="T364" s="9"/>
      <c r="U364" s="20">
        <f>+'[1]Gastos R33'!C367</f>
        <v>0</v>
      </c>
      <c r="V364" s="1"/>
      <c r="W364" s="4">
        <f>+[1]Ayudas!C32</f>
        <v>0</v>
      </c>
      <c r="X364" s="20">
        <f t="shared" si="12"/>
        <v>0</v>
      </c>
      <c r="Y364" s="1"/>
    </row>
    <row r="365" spans="1:25" x14ac:dyDescent="0.2">
      <c r="A365" s="25">
        <v>3911</v>
      </c>
      <c r="B365" s="26" t="s">
        <v>320</v>
      </c>
      <c r="C365" s="27">
        <f>SUMIF($M$9:$M$690,A365,$L$9:$L$690)</f>
        <v>0</v>
      </c>
      <c r="D365" s="16"/>
      <c r="E365" s="9"/>
      <c r="F365" s="4">
        <f>+D6+D66+D189+C367</f>
        <v>56137007.130000003</v>
      </c>
      <c r="L365" s="20">
        <f t="shared" si="13"/>
        <v>0</v>
      </c>
      <c r="M365" s="21" t="s">
        <v>977</v>
      </c>
      <c r="N365" s="4">
        <f>+[1]Adm!C367</f>
        <v>0</v>
      </c>
      <c r="O365" s="4">
        <f>+[1]PresMpal!C367</f>
        <v>0</v>
      </c>
      <c r="P365" s="4">
        <f>+'[1]Pro civil'!C367</f>
        <v>0</v>
      </c>
      <c r="Q365" s="4">
        <f>+'[1]C social'!C367</f>
        <v>0</v>
      </c>
      <c r="R365" s="4">
        <f>+[1]Trasp!C367</f>
        <v>0</v>
      </c>
      <c r="S365" s="4">
        <f>+'[1]Agua P'!C367</f>
        <v>0</v>
      </c>
      <c r="U365" s="4">
        <f>+'[1]Gastos R33'!C368</f>
        <v>0</v>
      </c>
      <c r="W365" s="4">
        <f>+[1]Ayudas!C33</f>
        <v>0</v>
      </c>
      <c r="X365" s="4">
        <f t="shared" si="12"/>
        <v>0</v>
      </c>
    </row>
    <row r="366" spans="1:25" x14ac:dyDescent="0.2">
      <c r="A366" s="22">
        <v>3920</v>
      </c>
      <c r="B366" s="23" t="s">
        <v>321</v>
      </c>
      <c r="C366" s="15">
        <f>+C367+C368</f>
        <v>20000</v>
      </c>
      <c r="D366" s="16"/>
      <c r="E366" s="9"/>
      <c r="L366" s="20">
        <f t="shared" si="13"/>
        <v>0</v>
      </c>
      <c r="M366" s="24" t="s">
        <v>978</v>
      </c>
      <c r="N366" s="20">
        <f>+[1]Adm!C368</f>
        <v>0</v>
      </c>
      <c r="O366" s="20">
        <f>+[1]PresMpal!C368</f>
        <v>0</v>
      </c>
      <c r="P366" s="20">
        <f>+'[1]Pro civil'!C368</f>
        <v>0</v>
      </c>
      <c r="Q366" s="20">
        <f>+'[1]C social'!C368</f>
        <v>0</v>
      </c>
      <c r="R366" s="20">
        <f>+[1]Trasp!C368</f>
        <v>0</v>
      </c>
      <c r="S366" s="20">
        <f>+'[1]Agua P'!C368</f>
        <v>0</v>
      </c>
      <c r="T366" s="9"/>
      <c r="U366" s="20">
        <f>+'[1]Gastos R33'!C369</f>
        <v>0</v>
      </c>
      <c r="V366" s="1"/>
      <c r="W366" s="4">
        <f>+[1]Ayudas!C34</f>
        <v>0</v>
      </c>
      <c r="X366" s="20">
        <f t="shared" si="12"/>
        <v>0</v>
      </c>
      <c r="Y366" s="1"/>
    </row>
    <row r="367" spans="1:25" x14ac:dyDescent="0.2">
      <c r="A367" s="25">
        <v>3921</v>
      </c>
      <c r="B367" s="26" t="s">
        <v>322</v>
      </c>
      <c r="C367" s="27">
        <f>SUMIF($M$9:$M$690,A367,$L$9:$L$690)</f>
        <v>0</v>
      </c>
      <c r="D367" s="16"/>
      <c r="E367" s="9"/>
      <c r="L367" s="20">
        <f t="shared" si="13"/>
        <v>8200000</v>
      </c>
      <c r="M367" s="24" t="s">
        <v>979</v>
      </c>
      <c r="N367" s="4">
        <f>+[1]Adm!C369</f>
        <v>0</v>
      </c>
      <c r="O367" s="4">
        <f>+[1]PresMpal!C369</f>
        <v>0</v>
      </c>
      <c r="P367" s="4">
        <f>+'[1]Pro civil'!C369</f>
        <v>0</v>
      </c>
      <c r="Q367" s="4">
        <f>+'[1]C social'!C369</f>
        <v>0</v>
      </c>
      <c r="R367" s="4">
        <f>+[1]Trasp!C369</f>
        <v>0</v>
      </c>
      <c r="S367" s="4">
        <f>+'[1]Agua P'!C369</f>
        <v>0</v>
      </c>
      <c r="U367" s="4">
        <f>+'[1]Gastos R33'!C370</f>
        <v>5700000</v>
      </c>
      <c r="W367" s="4">
        <f>+[1]Ayudas!C35</f>
        <v>2500000</v>
      </c>
      <c r="X367" s="4">
        <f t="shared" si="12"/>
        <v>0</v>
      </c>
    </row>
    <row r="368" spans="1:25" x14ac:dyDescent="0.2">
      <c r="A368" s="25">
        <v>3925</v>
      </c>
      <c r="B368" s="26" t="s">
        <v>326</v>
      </c>
      <c r="C368" s="27">
        <f>SUMIF($M$9:$M$690,A368,$L$9:$L$690)</f>
        <v>20000</v>
      </c>
      <c r="D368" s="16"/>
      <c r="E368" s="9"/>
      <c r="L368" s="20">
        <f t="shared" si="13"/>
        <v>0</v>
      </c>
      <c r="M368" s="24" t="s">
        <v>980</v>
      </c>
      <c r="N368" s="4">
        <f>+[1]Adm!C370</f>
        <v>0</v>
      </c>
      <c r="O368" s="4">
        <f>+[1]PresMpal!C370</f>
        <v>0</v>
      </c>
      <c r="P368" s="4">
        <f>+'[1]Pro civil'!C370</f>
        <v>0</v>
      </c>
      <c r="Q368" s="4">
        <f>+'[1]C social'!C370</f>
        <v>0</v>
      </c>
      <c r="R368" s="4">
        <f>+[1]Trasp!C370</f>
        <v>0</v>
      </c>
      <c r="S368" s="4">
        <f>+'[1]Agua P'!C370</f>
        <v>0</v>
      </c>
      <c r="U368" s="4">
        <f>+'[1]Gastos R33'!C371</f>
        <v>0</v>
      </c>
      <c r="W368" s="4">
        <f>+[1]Ayudas!C36</f>
        <v>0</v>
      </c>
      <c r="X368" s="4">
        <f t="shared" si="12"/>
        <v>0</v>
      </c>
    </row>
    <row r="369" spans="1:25" x14ac:dyDescent="0.2">
      <c r="A369" s="22">
        <v>3930</v>
      </c>
      <c r="B369" s="23" t="s">
        <v>517</v>
      </c>
      <c r="C369" s="15">
        <f>+C370</f>
        <v>0</v>
      </c>
      <c r="D369" s="16"/>
      <c r="E369" s="9"/>
      <c r="L369" s="20">
        <f t="shared" si="13"/>
        <v>0</v>
      </c>
      <c r="M369" s="24" t="s">
        <v>981</v>
      </c>
      <c r="N369" s="20">
        <f>+[1]Adm!C371</f>
        <v>0</v>
      </c>
      <c r="O369" s="20">
        <f>+[1]PresMpal!C371</f>
        <v>0</v>
      </c>
      <c r="P369" s="20">
        <f>+'[1]Pro civil'!C371</f>
        <v>0</v>
      </c>
      <c r="Q369" s="20">
        <f>+'[1]C social'!C371</f>
        <v>0</v>
      </c>
      <c r="R369" s="20">
        <f>+[1]Trasp!C371</f>
        <v>0</v>
      </c>
      <c r="S369" s="20">
        <f>+'[1]Agua P'!C371</f>
        <v>0</v>
      </c>
      <c r="T369" s="9"/>
      <c r="U369" s="20">
        <f>+'[1]Gastos R33'!C372</f>
        <v>0</v>
      </c>
      <c r="V369" s="1"/>
      <c r="W369" s="4">
        <f>+[1]Ayudas!C37</f>
        <v>0</v>
      </c>
      <c r="X369" s="20">
        <f t="shared" si="12"/>
        <v>0</v>
      </c>
      <c r="Y369" s="1"/>
    </row>
    <row r="370" spans="1:25" x14ac:dyDescent="0.2">
      <c r="A370" s="25">
        <v>3931</v>
      </c>
      <c r="B370" s="26" t="s">
        <v>558</v>
      </c>
      <c r="C370" s="27">
        <f>SUMIF($M$9:$M$690,A370,$L$9:$L$690)</f>
        <v>0</v>
      </c>
      <c r="D370" s="16"/>
      <c r="E370" s="9"/>
      <c r="L370" s="20">
        <f t="shared" si="13"/>
        <v>0</v>
      </c>
      <c r="M370" s="24" t="s">
        <v>982</v>
      </c>
      <c r="N370" s="4">
        <f>+[1]Adm!C372</f>
        <v>0</v>
      </c>
      <c r="O370" s="4">
        <f>+[1]PresMpal!C372</f>
        <v>0</v>
      </c>
      <c r="P370" s="4">
        <f>+'[1]Pro civil'!C372</f>
        <v>0</v>
      </c>
      <c r="Q370" s="4">
        <f>+'[1]C social'!C372</f>
        <v>0</v>
      </c>
      <c r="R370" s="4">
        <f>+[1]Trasp!C372</f>
        <v>0</v>
      </c>
      <c r="S370" s="4">
        <f>+'[1]Agua P'!C372</f>
        <v>0</v>
      </c>
      <c r="U370" s="4">
        <f>+'[1]Gastos R33'!C373</f>
        <v>0</v>
      </c>
      <c r="W370" s="4">
        <f>+[1]Ayudas!C38</f>
        <v>0</v>
      </c>
      <c r="X370" s="4">
        <f t="shared" si="12"/>
        <v>0</v>
      </c>
    </row>
    <row r="371" spans="1:25" x14ac:dyDescent="0.2">
      <c r="A371" s="22">
        <v>3940</v>
      </c>
      <c r="B371" s="23" t="s">
        <v>983</v>
      </c>
      <c r="C371" s="15">
        <f>+C372</f>
        <v>50000</v>
      </c>
      <c r="D371" s="16"/>
      <c r="E371" s="9"/>
      <c r="L371" s="20">
        <f t="shared" si="13"/>
        <v>100000</v>
      </c>
      <c r="M371" s="24" t="s">
        <v>984</v>
      </c>
      <c r="N371" s="20">
        <f>+[1]Adm!C373</f>
        <v>0</v>
      </c>
      <c r="O371" s="20">
        <f>+[1]PresMpal!C373</f>
        <v>0</v>
      </c>
      <c r="P371" s="20">
        <f>+'[1]Pro civil'!C373</f>
        <v>0</v>
      </c>
      <c r="Q371" s="20">
        <f>+'[1]C social'!C373</f>
        <v>0</v>
      </c>
      <c r="R371" s="20">
        <f>+[1]Trasp!C373</f>
        <v>0</v>
      </c>
      <c r="S371" s="20">
        <f>+'[1]Agua P'!C373</f>
        <v>0</v>
      </c>
      <c r="T371" s="9"/>
      <c r="U371" s="20">
        <f>+'[1]Gastos R33'!C374</f>
        <v>0</v>
      </c>
      <c r="V371" s="1"/>
      <c r="W371" s="4">
        <f>+[1]Ayudas!C39</f>
        <v>100000</v>
      </c>
      <c r="X371" s="20">
        <f t="shared" si="12"/>
        <v>0</v>
      </c>
      <c r="Y371" s="1"/>
    </row>
    <row r="372" spans="1:25" x14ac:dyDescent="0.2">
      <c r="A372" s="25">
        <v>3941</v>
      </c>
      <c r="B372" s="26" t="s">
        <v>327</v>
      </c>
      <c r="C372" s="27">
        <f>SUMIF($M$9:$M$690,A372,$L$9:$L$690)</f>
        <v>50000</v>
      </c>
      <c r="D372" s="16"/>
      <c r="E372" s="9"/>
      <c r="L372" s="20">
        <f t="shared" si="13"/>
        <v>0</v>
      </c>
      <c r="M372" s="24" t="s">
        <v>985</v>
      </c>
      <c r="N372" s="4">
        <f>+[1]Adm!C374</f>
        <v>0</v>
      </c>
      <c r="O372" s="4">
        <f>+[1]PresMpal!C374</f>
        <v>0</v>
      </c>
      <c r="P372" s="4">
        <f>+'[1]Pro civil'!C374</f>
        <v>0</v>
      </c>
      <c r="Q372" s="4">
        <f>+'[1]C social'!C374</f>
        <v>0</v>
      </c>
      <c r="R372" s="4">
        <f>+[1]Trasp!C374</f>
        <v>0</v>
      </c>
      <c r="S372" s="4">
        <f>+'[1]Agua P'!C374</f>
        <v>0</v>
      </c>
      <c r="U372" s="4">
        <f>+'[1]Gastos R33'!C375</f>
        <v>0</v>
      </c>
      <c r="W372" s="4">
        <f>+[1]Ayudas!C40</f>
        <v>0</v>
      </c>
      <c r="X372" s="4">
        <f t="shared" si="12"/>
        <v>0</v>
      </c>
    </row>
    <row r="373" spans="1:25" x14ac:dyDescent="0.2">
      <c r="A373" s="22">
        <v>3950</v>
      </c>
      <c r="B373" s="23" t="s">
        <v>328</v>
      </c>
      <c r="C373" s="15">
        <f>+C374</f>
        <v>0</v>
      </c>
      <c r="D373" s="16"/>
      <c r="E373" s="9"/>
      <c r="L373" s="20">
        <f t="shared" si="13"/>
        <v>0</v>
      </c>
      <c r="M373" s="24" t="s">
        <v>986</v>
      </c>
      <c r="N373" s="20">
        <f>+[1]Adm!C375</f>
        <v>0</v>
      </c>
      <c r="O373" s="20">
        <f>+[1]PresMpal!C375</f>
        <v>0</v>
      </c>
      <c r="P373" s="20">
        <f>+'[1]Pro civil'!C375</f>
        <v>0</v>
      </c>
      <c r="Q373" s="20">
        <f>+'[1]C social'!C375</f>
        <v>0</v>
      </c>
      <c r="R373" s="20">
        <f>+[1]Trasp!C375</f>
        <v>0</v>
      </c>
      <c r="S373" s="20">
        <f>+'[1]Agua P'!C375</f>
        <v>0</v>
      </c>
      <c r="T373" s="9"/>
      <c r="U373" s="20">
        <f>+'[1]Gastos R33'!C376</f>
        <v>0</v>
      </c>
      <c r="V373" s="1"/>
      <c r="W373" s="4">
        <f>+[1]Ayudas!C41</f>
        <v>0</v>
      </c>
      <c r="X373" s="20">
        <f t="shared" si="12"/>
        <v>0</v>
      </c>
      <c r="Y373" s="1"/>
    </row>
    <row r="374" spans="1:25" x14ac:dyDescent="0.2">
      <c r="A374" s="25">
        <v>3951</v>
      </c>
      <c r="B374" s="26" t="s">
        <v>329</v>
      </c>
      <c r="C374" s="27">
        <f>SUMIF($M$9:$M$690,A374,$L$9:$L$690)</f>
        <v>0</v>
      </c>
      <c r="D374" s="16"/>
      <c r="E374" s="9"/>
      <c r="L374" s="20">
        <f t="shared" si="13"/>
        <v>0</v>
      </c>
      <c r="M374" s="24" t="s">
        <v>987</v>
      </c>
      <c r="N374" s="4">
        <f>+[1]Adm!C376</f>
        <v>0</v>
      </c>
      <c r="O374" s="4">
        <f>+[1]PresMpal!C376</f>
        <v>0</v>
      </c>
      <c r="P374" s="4">
        <f>+'[1]Pro civil'!C376</f>
        <v>0</v>
      </c>
      <c r="Q374" s="4">
        <f>+'[1]C social'!C376</f>
        <v>0</v>
      </c>
      <c r="R374" s="4">
        <f>+[1]Trasp!C376</f>
        <v>0</v>
      </c>
      <c r="S374" s="4">
        <f>+'[1]Agua P'!C376</f>
        <v>0</v>
      </c>
      <c r="U374" s="4">
        <f>+'[1]Gastos R33'!C377</f>
        <v>0</v>
      </c>
      <c r="W374" s="4">
        <f>+[1]Ayudas!C42</f>
        <v>0</v>
      </c>
      <c r="X374" s="4">
        <f t="shared" si="12"/>
        <v>0</v>
      </c>
    </row>
    <row r="375" spans="1:25" x14ac:dyDescent="0.2">
      <c r="A375" s="22">
        <v>3960</v>
      </c>
      <c r="B375" s="23" t="s">
        <v>330</v>
      </c>
      <c r="C375" s="15">
        <f>+C376</f>
        <v>0</v>
      </c>
      <c r="D375" s="16"/>
      <c r="E375" s="9"/>
      <c r="L375" s="20">
        <f t="shared" si="13"/>
        <v>0</v>
      </c>
      <c r="M375" s="24" t="s">
        <v>988</v>
      </c>
      <c r="N375" s="20">
        <f>+[1]Adm!C377</f>
        <v>0</v>
      </c>
      <c r="O375" s="20">
        <f>+[1]PresMpal!C377</f>
        <v>0</v>
      </c>
      <c r="P375" s="20">
        <f>+'[1]Pro civil'!C377</f>
        <v>0</v>
      </c>
      <c r="Q375" s="20">
        <f>+'[1]C social'!C377</f>
        <v>0</v>
      </c>
      <c r="R375" s="20">
        <f>+[1]Trasp!C377</f>
        <v>0</v>
      </c>
      <c r="S375" s="20">
        <f>+'[1]Agua P'!C377</f>
        <v>0</v>
      </c>
      <c r="T375" s="9"/>
      <c r="U375" s="20">
        <f>+'[1]Gastos R33'!C378</f>
        <v>0</v>
      </c>
      <c r="V375" s="1"/>
      <c r="W375" s="4">
        <f>+[1]Ayudas!C43</f>
        <v>0</v>
      </c>
      <c r="X375" s="20">
        <f t="shared" si="12"/>
        <v>0</v>
      </c>
      <c r="Y375" s="1"/>
    </row>
    <row r="376" spans="1:25" x14ac:dyDescent="0.2">
      <c r="A376" s="25">
        <v>3961</v>
      </c>
      <c r="B376" s="26" t="s">
        <v>331</v>
      </c>
      <c r="C376" s="27">
        <f>SUMIF($M$9:$M$690,A376,$L$9:$L$690)</f>
        <v>0</v>
      </c>
      <c r="D376" s="16"/>
      <c r="E376" s="9"/>
      <c r="L376" s="20">
        <f t="shared" si="13"/>
        <v>0</v>
      </c>
      <c r="M376" s="24" t="s">
        <v>989</v>
      </c>
      <c r="N376" s="4">
        <f>+[1]Adm!C378</f>
        <v>0</v>
      </c>
      <c r="O376" s="4">
        <f>+[1]PresMpal!C378</f>
        <v>0</v>
      </c>
      <c r="P376" s="4">
        <f>+'[1]Pro civil'!C378</f>
        <v>0</v>
      </c>
      <c r="Q376" s="4">
        <f>+'[1]C social'!C378</f>
        <v>0</v>
      </c>
      <c r="R376" s="4">
        <f>+[1]Trasp!C378</f>
        <v>0</v>
      </c>
      <c r="S376" s="4">
        <f>+'[1]Agua P'!C378</f>
        <v>0</v>
      </c>
      <c r="U376" s="4">
        <f>+'[1]Gastos R33'!C379</f>
        <v>0</v>
      </c>
      <c r="W376" s="4">
        <f>+[1]Ayudas!C44</f>
        <v>0</v>
      </c>
      <c r="X376" s="4">
        <f t="shared" si="12"/>
        <v>0</v>
      </c>
    </row>
    <row r="377" spans="1:25" x14ac:dyDescent="0.2">
      <c r="A377" s="22">
        <v>3970</v>
      </c>
      <c r="B377" s="23" t="s">
        <v>518</v>
      </c>
      <c r="C377" s="15">
        <f>+C378</f>
        <v>0</v>
      </c>
      <c r="D377" s="16"/>
      <c r="E377" s="9"/>
      <c r="L377" s="20">
        <f t="shared" si="13"/>
        <v>0</v>
      </c>
      <c r="M377" s="24" t="s">
        <v>990</v>
      </c>
      <c r="N377" s="20">
        <f>+[1]Adm!C379</f>
        <v>0</v>
      </c>
      <c r="O377" s="20">
        <f>+[1]PresMpal!C379</f>
        <v>0</v>
      </c>
      <c r="P377" s="20">
        <f>+'[1]Pro civil'!C379</f>
        <v>0</v>
      </c>
      <c r="Q377" s="20">
        <f>+'[1]C social'!C379</f>
        <v>0</v>
      </c>
      <c r="R377" s="20">
        <f>+[1]Trasp!C379</f>
        <v>0</v>
      </c>
      <c r="S377" s="20">
        <f>+'[1]Agua P'!C379</f>
        <v>0</v>
      </c>
      <c r="T377" s="9"/>
      <c r="U377" s="20">
        <f>+'[1]Gastos R33'!C380</f>
        <v>0</v>
      </c>
      <c r="V377" s="1"/>
      <c r="W377" s="4">
        <f>+[1]Ayudas!C45</f>
        <v>0</v>
      </c>
      <c r="X377" s="20">
        <f t="shared" si="12"/>
        <v>0</v>
      </c>
      <c r="Y377" s="1"/>
    </row>
    <row r="378" spans="1:25" x14ac:dyDescent="0.2">
      <c r="A378" s="25">
        <v>3971</v>
      </c>
      <c r="B378" s="26" t="s">
        <v>559</v>
      </c>
      <c r="C378" s="27">
        <f>SUMIF($M$9:$M$690,A378,$L$9:$L$690)</f>
        <v>0</v>
      </c>
      <c r="D378" s="16"/>
      <c r="E378" s="9"/>
      <c r="L378" s="20">
        <f t="shared" si="13"/>
        <v>0</v>
      </c>
      <c r="M378" s="24" t="s">
        <v>991</v>
      </c>
      <c r="N378" s="4">
        <f>+[1]Adm!C380</f>
        <v>0</v>
      </c>
      <c r="O378" s="4">
        <f>+[1]PresMpal!C380</f>
        <v>0</v>
      </c>
      <c r="P378" s="4">
        <f>+'[1]Pro civil'!C380</f>
        <v>0</v>
      </c>
      <c r="Q378" s="4">
        <f>+'[1]C social'!C380</f>
        <v>0</v>
      </c>
      <c r="R378" s="4">
        <f>+[1]Trasp!C380</f>
        <v>0</v>
      </c>
      <c r="S378" s="4">
        <f>+'[1]Agua P'!C380</f>
        <v>0</v>
      </c>
      <c r="U378" s="4">
        <f>+'[1]Gastos R33'!C381</f>
        <v>0</v>
      </c>
      <c r="W378" s="4">
        <f>+[1]Ayudas!C46</f>
        <v>0</v>
      </c>
      <c r="X378" s="4">
        <f t="shared" si="12"/>
        <v>0</v>
      </c>
    </row>
    <row r="379" spans="1:25" x14ac:dyDescent="0.2">
      <c r="A379" s="22">
        <v>3980</v>
      </c>
      <c r="B379" s="23" t="s">
        <v>519</v>
      </c>
      <c r="C379" s="15">
        <f>+C380+C381+C382</f>
        <v>0</v>
      </c>
      <c r="D379" s="16"/>
      <c r="E379" s="9"/>
      <c r="L379" s="20">
        <f t="shared" si="13"/>
        <v>0</v>
      </c>
      <c r="M379" s="24" t="s">
        <v>992</v>
      </c>
      <c r="N379" s="20">
        <f>+[1]Adm!C381</f>
        <v>0</v>
      </c>
      <c r="O379" s="20">
        <f>+[1]PresMpal!C381</f>
        <v>0</v>
      </c>
      <c r="P379" s="20">
        <f>+'[1]Pro civil'!C381</f>
        <v>0</v>
      </c>
      <c r="Q379" s="20">
        <f>+'[1]C social'!C381</f>
        <v>0</v>
      </c>
      <c r="R379" s="20">
        <f>+[1]Trasp!C381</f>
        <v>0</v>
      </c>
      <c r="S379" s="20">
        <f>+'[1]Agua P'!C381</f>
        <v>0</v>
      </c>
      <c r="T379" s="9"/>
      <c r="U379" s="20">
        <f>+'[1]Gastos R33'!C382</f>
        <v>0</v>
      </c>
      <c r="V379" s="1"/>
      <c r="W379" s="4">
        <f>+[1]Ayudas!C47</f>
        <v>0</v>
      </c>
      <c r="X379" s="20">
        <f t="shared" si="12"/>
        <v>0</v>
      </c>
      <c r="Y379" s="1"/>
    </row>
    <row r="380" spans="1:25" x14ac:dyDescent="0.2">
      <c r="A380" s="25">
        <v>3981</v>
      </c>
      <c r="B380" s="26" t="s">
        <v>323</v>
      </c>
      <c r="C380" s="27">
        <f>SUMIF($M$9:$M$690,A380,$L$9:$L$690)</f>
        <v>0</v>
      </c>
      <c r="D380" s="16"/>
      <c r="E380" s="9"/>
      <c r="L380" s="20">
        <f t="shared" si="13"/>
        <v>0</v>
      </c>
      <c r="M380" s="24" t="s">
        <v>993</v>
      </c>
      <c r="N380" s="4">
        <f>+[1]Adm!C382</f>
        <v>0</v>
      </c>
      <c r="O380" s="4">
        <f>+[1]PresMpal!C382</f>
        <v>0</v>
      </c>
      <c r="P380" s="4">
        <f>+'[1]Pro civil'!C382</f>
        <v>0</v>
      </c>
      <c r="Q380" s="4">
        <f>+'[1]C social'!C382</f>
        <v>0</v>
      </c>
      <c r="R380" s="4">
        <f>+[1]Trasp!C382</f>
        <v>0</v>
      </c>
      <c r="S380" s="4">
        <f>+'[1]Agua P'!C382</f>
        <v>0</v>
      </c>
      <c r="U380" s="4">
        <f>+'[1]Gastos R33'!C383</f>
        <v>0</v>
      </c>
      <c r="W380" s="4">
        <f>+[1]Ayudas!C48</f>
        <v>0</v>
      </c>
      <c r="X380" s="4">
        <f t="shared" si="12"/>
        <v>0</v>
      </c>
    </row>
    <row r="381" spans="1:25" x14ac:dyDescent="0.2">
      <c r="A381" s="25">
        <v>3982</v>
      </c>
      <c r="B381" s="26" t="s">
        <v>324</v>
      </c>
      <c r="C381" s="27">
        <f>SUMIF($M$9:$M$690,A381,$L$9:$L$690)</f>
        <v>0</v>
      </c>
      <c r="D381" s="16"/>
      <c r="E381" s="9"/>
      <c r="L381" s="20">
        <f t="shared" si="13"/>
        <v>0</v>
      </c>
      <c r="M381" s="24" t="s">
        <v>994</v>
      </c>
      <c r="N381" s="4">
        <f>+[1]Adm!C383</f>
        <v>0</v>
      </c>
      <c r="O381" s="4">
        <f>+[1]PresMpal!C383</f>
        <v>0</v>
      </c>
      <c r="P381" s="4">
        <f>+'[1]Pro civil'!C383</f>
        <v>0</v>
      </c>
      <c r="Q381" s="4">
        <f>+'[1]C social'!C383</f>
        <v>0</v>
      </c>
      <c r="R381" s="4">
        <f>+[1]Trasp!C383</f>
        <v>0</v>
      </c>
      <c r="S381" s="4">
        <f>+'[1]Agua P'!C383</f>
        <v>0</v>
      </c>
      <c r="U381" s="4">
        <f>+'[1]Gastos R33'!C384</f>
        <v>0</v>
      </c>
      <c r="W381" s="4">
        <f>+[1]Ayudas!C49</f>
        <v>0</v>
      </c>
      <c r="X381" s="4">
        <f t="shared" si="12"/>
        <v>0</v>
      </c>
    </row>
    <row r="382" spans="1:25" x14ac:dyDescent="0.2">
      <c r="A382" s="25">
        <v>3983</v>
      </c>
      <c r="B382" s="26" t="s">
        <v>325</v>
      </c>
      <c r="C382" s="27">
        <f>SUMIF($M$9:$M$690,A382,$L$9:$L$690)</f>
        <v>0</v>
      </c>
      <c r="D382" s="16"/>
      <c r="E382" s="9"/>
      <c r="L382" s="20">
        <f t="shared" si="13"/>
        <v>0</v>
      </c>
      <c r="M382" s="21" t="s">
        <v>995</v>
      </c>
      <c r="N382" s="4">
        <f>+[1]Adm!C384</f>
        <v>0</v>
      </c>
      <c r="O382" s="4">
        <f>+[1]PresMpal!C384</f>
        <v>0</v>
      </c>
      <c r="P382" s="4">
        <f>+'[1]Pro civil'!C384</f>
        <v>0</v>
      </c>
      <c r="Q382" s="4">
        <f>+'[1]C social'!C384</f>
        <v>0</v>
      </c>
      <c r="R382" s="4">
        <f>+[1]Trasp!C384</f>
        <v>0</v>
      </c>
      <c r="S382" s="4">
        <f>+'[1]Agua P'!C384</f>
        <v>0</v>
      </c>
      <c r="U382" s="4">
        <f>+'[1]Gastos R33'!C385</f>
        <v>0</v>
      </c>
      <c r="W382" s="4">
        <f>+[1]Ayudas!C50</f>
        <v>0</v>
      </c>
      <c r="X382" s="4">
        <f t="shared" si="12"/>
        <v>0</v>
      </c>
    </row>
    <row r="383" spans="1:25" x14ac:dyDescent="0.2">
      <c r="A383" s="22">
        <v>3990</v>
      </c>
      <c r="B383" s="23" t="s">
        <v>318</v>
      </c>
      <c r="C383" s="15">
        <f>+C384+C385</f>
        <v>0</v>
      </c>
      <c r="D383" s="16"/>
      <c r="E383" s="9"/>
      <c r="L383" s="20">
        <f t="shared" si="13"/>
        <v>0</v>
      </c>
      <c r="M383" s="24" t="s">
        <v>996</v>
      </c>
      <c r="N383" s="20">
        <f>+[1]Adm!C385</f>
        <v>0</v>
      </c>
      <c r="O383" s="20">
        <f>+[1]PresMpal!C385</f>
        <v>0</v>
      </c>
      <c r="P383" s="20">
        <f>+'[1]Pro civil'!C385</f>
        <v>0</v>
      </c>
      <c r="Q383" s="20">
        <f>+'[1]C social'!C385</f>
        <v>0</v>
      </c>
      <c r="R383" s="20">
        <f>+[1]Trasp!C385</f>
        <v>0</v>
      </c>
      <c r="S383" s="20">
        <f>+'[1]Agua P'!C385</f>
        <v>0</v>
      </c>
      <c r="T383" s="9"/>
      <c r="U383" s="20">
        <f>+'[1]Gastos R33'!C386</f>
        <v>0</v>
      </c>
      <c r="V383" s="20">
        <f>+[1]Pens!C11</f>
        <v>0</v>
      </c>
      <c r="W383" s="4">
        <f>+[1]Ayudas!C51</f>
        <v>0</v>
      </c>
      <c r="X383" s="20">
        <f t="shared" si="12"/>
        <v>0</v>
      </c>
      <c r="Y383" s="1"/>
    </row>
    <row r="384" spans="1:25" x14ac:dyDescent="0.2">
      <c r="A384" s="25">
        <v>3991</v>
      </c>
      <c r="B384" s="26" t="s">
        <v>332</v>
      </c>
      <c r="C384" s="27">
        <f>SUMIF($M$9:$M$690,A384,$L$9:$L$690)</f>
        <v>0</v>
      </c>
      <c r="D384" s="16"/>
      <c r="E384" s="9"/>
      <c r="L384" s="20">
        <f t="shared" si="13"/>
        <v>0</v>
      </c>
      <c r="M384" s="24" t="s">
        <v>997</v>
      </c>
      <c r="N384" s="4">
        <f>+[1]Adm!C386</f>
        <v>0</v>
      </c>
      <c r="O384" s="4">
        <f>+[1]PresMpal!C386</f>
        <v>0</v>
      </c>
      <c r="P384" s="4">
        <f>+'[1]Pro civil'!C386</f>
        <v>0</v>
      </c>
      <c r="Q384" s="4">
        <f>+'[1]C social'!C386</f>
        <v>0</v>
      </c>
      <c r="R384" s="4">
        <f>+[1]Trasp!C386</f>
        <v>0</v>
      </c>
      <c r="S384" s="4">
        <f>+'[1]Agua P'!C386</f>
        <v>0</v>
      </c>
      <c r="U384" s="4">
        <f>+'[1]Gastos R33'!C387</f>
        <v>0</v>
      </c>
      <c r="V384" s="20">
        <f>+[1]Pens!C12</f>
        <v>0</v>
      </c>
      <c r="W384" s="4">
        <f>+[1]Ayudas!C52</f>
        <v>0</v>
      </c>
      <c r="X384" s="4">
        <f t="shared" si="12"/>
        <v>0</v>
      </c>
    </row>
    <row r="385" spans="1:25" x14ac:dyDescent="0.2">
      <c r="A385" s="25">
        <v>3992</v>
      </c>
      <c r="B385" s="26" t="s">
        <v>333</v>
      </c>
      <c r="C385" s="27">
        <f>SUMIF($M$9:$M$690,A385,$L$9:$L$690)</f>
        <v>0</v>
      </c>
      <c r="D385" s="16"/>
      <c r="E385" s="9"/>
      <c r="L385" s="20">
        <f t="shared" si="13"/>
        <v>0</v>
      </c>
      <c r="M385" s="24" t="s">
        <v>998</v>
      </c>
      <c r="N385" s="4">
        <f>+[1]Adm!C387</f>
        <v>0</v>
      </c>
      <c r="O385" s="4">
        <f>+[1]PresMpal!C387</f>
        <v>0</v>
      </c>
      <c r="P385" s="4">
        <f>+'[1]Pro civil'!C387</f>
        <v>0</v>
      </c>
      <c r="Q385" s="4">
        <f>+'[1]C social'!C387</f>
        <v>0</v>
      </c>
      <c r="R385" s="4">
        <f>+[1]Trasp!C387</f>
        <v>0</v>
      </c>
      <c r="S385" s="4">
        <f>+'[1]Agua P'!C387</f>
        <v>0</v>
      </c>
      <c r="U385" s="4">
        <f>+'[1]Gastos R33'!C388</f>
        <v>0</v>
      </c>
      <c r="V385" s="20">
        <f>+[1]Pens!C13</f>
        <v>0</v>
      </c>
      <c r="W385" s="4">
        <f>+[1]Ayudas!C53</f>
        <v>0</v>
      </c>
      <c r="X385" s="4">
        <f t="shared" si="12"/>
        <v>0</v>
      </c>
    </row>
    <row r="386" spans="1:25" x14ac:dyDescent="0.2">
      <c r="A386" s="13">
        <v>4000</v>
      </c>
      <c r="B386" s="14" t="s">
        <v>999</v>
      </c>
      <c r="C386" s="27"/>
      <c r="D386" s="16">
        <f>+C387+C406+C418+C437+C454+C461+C476+C479+C490</f>
        <v>8300000</v>
      </c>
      <c r="E386" s="9"/>
      <c r="L386" s="20">
        <f t="shared" si="13"/>
        <v>0</v>
      </c>
      <c r="M386" s="24" t="s">
        <v>1000</v>
      </c>
      <c r="N386" s="20">
        <f>+[1]Adm!C388</f>
        <v>0</v>
      </c>
      <c r="O386" s="20">
        <f>+[1]PresMpal!C388</f>
        <v>0</v>
      </c>
      <c r="P386" s="20">
        <f>+'[1]Pro civil'!C388</f>
        <v>0</v>
      </c>
      <c r="Q386" s="20">
        <f>+'[1]C social'!C388</f>
        <v>0</v>
      </c>
      <c r="R386" s="20">
        <f>+[1]Trasp!C388</f>
        <v>0</v>
      </c>
      <c r="S386" s="20">
        <f>+'[1]Agua P'!C388</f>
        <v>0</v>
      </c>
      <c r="T386" s="9"/>
      <c r="U386" s="20">
        <f>+'[1]Gastos R33'!C389</f>
        <v>0</v>
      </c>
      <c r="V386" s="20">
        <f>+[1]Pens!C14</f>
        <v>0</v>
      </c>
      <c r="W386" s="4">
        <f>+[1]Ayudas!C54</f>
        <v>0</v>
      </c>
      <c r="X386" s="20">
        <f t="shared" si="12"/>
        <v>0</v>
      </c>
      <c r="Y386" s="1"/>
    </row>
    <row r="387" spans="1:25" x14ac:dyDescent="0.2">
      <c r="A387" s="13">
        <v>4100</v>
      </c>
      <c r="B387" s="18" t="s">
        <v>565</v>
      </c>
      <c r="C387" s="19">
        <f>+C388+C390+C392+C394+C396+C398+C400+C402+C404</f>
        <v>0</v>
      </c>
      <c r="D387" s="16"/>
      <c r="E387" s="9"/>
      <c r="L387" s="20">
        <f t="shared" si="13"/>
        <v>0</v>
      </c>
      <c r="M387" s="29" t="s">
        <v>1001</v>
      </c>
      <c r="N387" s="20">
        <f>+[1]Adm!C390</f>
        <v>0</v>
      </c>
      <c r="O387" s="20">
        <f>+[1]PresMpal!C390</f>
        <v>0</v>
      </c>
      <c r="P387" s="20">
        <f>+'[1]Pro civil'!C390</f>
        <v>0</v>
      </c>
      <c r="Q387" s="20">
        <f>+'[1]C social'!C390</f>
        <v>0</v>
      </c>
      <c r="R387" s="20">
        <f>+[1]Trasp!C390</f>
        <v>0</v>
      </c>
      <c r="S387" s="20">
        <f>+'[1]Agua P'!C390</f>
        <v>0</v>
      </c>
      <c r="T387" s="9"/>
      <c r="U387" s="20">
        <f>+'[1]Gastos R33'!C391</f>
        <v>0</v>
      </c>
      <c r="V387" s="1"/>
      <c r="W387" s="1"/>
      <c r="X387" s="20">
        <f t="shared" si="12"/>
        <v>0</v>
      </c>
      <c r="Y387" s="1"/>
    </row>
    <row r="388" spans="1:25" x14ac:dyDescent="0.2">
      <c r="A388" s="22">
        <v>4110</v>
      </c>
      <c r="B388" s="23" t="s">
        <v>520</v>
      </c>
      <c r="C388" s="15">
        <f>+C389</f>
        <v>0</v>
      </c>
      <c r="D388" s="16"/>
      <c r="E388" s="9"/>
      <c r="L388" s="20">
        <f t="shared" si="13"/>
        <v>0</v>
      </c>
      <c r="M388" s="21" t="s">
        <v>1002</v>
      </c>
      <c r="N388" s="20">
        <f>+[1]Adm!C391</f>
        <v>0</v>
      </c>
      <c r="O388" s="20">
        <f>+[1]PresMpal!C391</f>
        <v>0</v>
      </c>
      <c r="P388" s="20">
        <f>+'[1]Pro civil'!C391</f>
        <v>0</v>
      </c>
      <c r="Q388" s="20">
        <f>+'[1]C social'!C391</f>
        <v>0</v>
      </c>
      <c r="R388" s="20">
        <f>+[1]Trasp!C391</f>
        <v>0</v>
      </c>
      <c r="S388" s="20">
        <f>+'[1]Agua P'!C391</f>
        <v>0</v>
      </c>
      <c r="T388" s="9">
        <f>+'[1]Des tec'!C12</f>
        <v>0</v>
      </c>
      <c r="U388" s="20">
        <f>+'[1]Gastos R33'!C392</f>
        <v>0</v>
      </c>
      <c r="V388" s="1"/>
      <c r="W388" s="1"/>
      <c r="X388" s="20">
        <f t="shared" si="12"/>
        <v>0</v>
      </c>
      <c r="Y388" s="1"/>
    </row>
    <row r="389" spans="1:25" x14ac:dyDescent="0.2">
      <c r="A389" s="25">
        <v>4111</v>
      </c>
      <c r="B389" s="26" t="s">
        <v>586</v>
      </c>
      <c r="C389" s="27">
        <f>SUMIF($M$9:$M$690,A389,$L$9:$L$690)</f>
        <v>0</v>
      </c>
      <c r="D389" s="16"/>
      <c r="E389" s="9"/>
      <c r="L389" s="20">
        <f t="shared" si="13"/>
        <v>0</v>
      </c>
      <c r="M389" s="24" t="s">
        <v>1003</v>
      </c>
      <c r="N389" s="4">
        <f>+[1]Adm!C392</f>
        <v>0</v>
      </c>
      <c r="O389" s="4">
        <f>+[1]PresMpal!C392</f>
        <v>0</v>
      </c>
      <c r="P389" s="4">
        <f>+'[1]Pro civil'!C392</f>
        <v>0</v>
      </c>
      <c r="Q389" s="4">
        <f>+'[1]C social'!C392</f>
        <v>0</v>
      </c>
      <c r="R389" s="4">
        <f>+[1]Trasp!C392</f>
        <v>0</v>
      </c>
      <c r="S389" s="4">
        <f>+'[1]Agua P'!C392</f>
        <v>0</v>
      </c>
      <c r="T389" s="9">
        <f>+'[1]Des tec'!C13</f>
        <v>0</v>
      </c>
      <c r="U389" s="4">
        <f>+'[1]Gastos R33'!C393</f>
        <v>0</v>
      </c>
      <c r="X389" s="4">
        <f t="shared" si="12"/>
        <v>0</v>
      </c>
    </row>
    <row r="390" spans="1:25" x14ac:dyDescent="0.2">
      <c r="A390" s="22">
        <v>4120</v>
      </c>
      <c r="B390" s="23" t="s">
        <v>521</v>
      </c>
      <c r="C390" s="15">
        <f>+C391</f>
        <v>0</v>
      </c>
      <c r="D390" s="16"/>
      <c r="E390" s="9"/>
      <c r="L390" s="20">
        <f t="shared" si="13"/>
        <v>0</v>
      </c>
      <c r="M390" s="24" t="s">
        <v>1004</v>
      </c>
      <c r="N390" s="20">
        <f>+[1]Adm!C393</f>
        <v>0</v>
      </c>
      <c r="O390" s="20">
        <f>+[1]PresMpal!C393</f>
        <v>0</v>
      </c>
      <c r="P390" s="20">
        <f>+'[1]Pro civil'!C393</f>
        <v>0</v>
      </c>
      <c r="Q390" s="20">
        <f>+'[1]C social'!C393</f>
        <v>0</v>
      </c>
      <c r="R390" s="20">
        <f>+[1]Trasp!C393</f>
        <v>0</v>
      </c>
      <c r="S390" s="20">
        <f>+'[1]Agua P'!C393</f>
        <v>0</v>
      </c>
      <c r="T390" s="9">
        <f>+'[1]Des tec'!C14</f>
        <v>0</v>
      </c>
      <c r="U390" s="20">
        <f>+'[1]Gastos R33'!C394</f>
        <v>0</v>
      </c>
      <c r="V390" s="1"/>
      <c r="W390" s="1"/>
      <c r="X390" s="20">
        <f t="shared" si="12"/>
        <v>0</v>
      </c>
      <c r="Y390" s="1"/>
    </row>
    <row r="391" spans="1:25" x14ac:dyDescent="0.2">
      <c r="A391" s="25">
        <v>4121</v>
      </c>
      <c r="B391" s="26" t="s">
        <v>587</v>
      </c>
      <c r="C391" s="27">
        <f>SUMIF($M$9:$M$690,A391,$L$9:$L$690)</f>
        <v>0</v>
      </c>
      <c r="D391" s="16"/>
      <c r="E391" s="9"/>
      <c r="L391" s="20">
        <f t="shared" si="13"/>
        <v>0</v>
      </c>
      <c r="M391" s="24" t="s">
        <v>1005</v>
      </c>
      <c r="N391" s="4">
        <f>+[1]Adm!C394</f>
        <v>0</v>
      </c>
      <c r="O391" s="4">
        <f>+[1]PresMpal!C394</f>
        <v>0</v>
      </c>
      <c r="P391" s="4">
        <f>+'[1]Pro civil'!C394</f>
        <v>0</v>
      </c>
      <c r="Q391" s="4">
        <f>+'[1]C social'!C394</f>
        <v>0</v>
      </c>
      <c r="R391" s="4">
        <f>+[1]Trasp!C394</f>
        <v>0</v>
      </c>
      <c r="S391" s="4">
        <f>+'[1]Agua P'!C394</f>
        <v>0</v>
      </c>
      <c r="T391" s="9">
        <f>+'[1]Des tec'!C15</f>
        <v>0</v>
      </c>
      <c r="U391" s="4">
        <f>+'[1]Gastos R33'!C395</f>
        <v>0</v>
      </c>
      <c r="X391" s="4">
        <f t="shared" si="12"/>
        <v>0</v>
      </c>
    </row>
    <row r="392" spans="1:25" x14ac:dyDescent="0.2">
      <c r="A392" s="22">
        <v>4130</v>
      </c>
      <c r="B392" s="23" t="s">
        <v>522</v>
      </c>
      <c r="C392" s="15">
        <f>+C393</f>
        <v>0</v>
      </c>
      <c r="D392" s="16"/>
      <c r="E392" s="9"/>
      <c r="L392" s="20">
        <f t="shared" si="13"/>
        <v>0</v>
      </c>
      <c r="M392" s="24" t="s">
        <v>1006</v>
      </c>
      <c r="N392" s="20">
        <f>+[1]Adm!C395</f>
        <v>0</v>
      </c>
      <c r="O392" s="20">
        <f>+[1]PresMpal!C395</f>
        <v>0</v>
      </c>
      <c r="P392" s="20">
        <f>+'[1]Pro civil'!C395</f>
        <v>0</v>
      </c>
      <c r="Q392" s="20">
        <f>+'[1]C social'!C395</f>
        <v>0</v>
      </c>
      <c r="R392" s="20">
        <f>+[1]Trasp!C395</f>
        <v>0</v>
      </c>
      <c r="S392" s="20">
        <f>+'[1]Agua P'!C395</f>
        <v>0</v>
      </c>
      <c r="T392" s="9">
        <f>+'[1]Des tec'!C16</f>
        <v>0</v>
      </c>
      <c r="U392" s="20">
        <f>+'[1]Gastos R33'!C396</f>
        <v>0</v>
      </c>
      <c r="V392" s="1"/>
      <c r="W392" s="1"/>
      <c r="X392" s="20">
        <f t="shared" si="12"/>
        <v>0</v>
      </c>
      <c r="Y392" s="1"/>
    </row>
    <row r="393" spans="1:25" x14ac:dyDescent="0.2">
      <c r="A393" s="25">
        <v>4131</v>
      </c>
      <c r="B393" s="26" t="s">
        <v>588</v>
      </c>
      <c r="C393" s="27">
        <f>SUMIF($M$9:$M$690,A393,$L$9:$L$690)</f>
        <v>0</v>
      </c>
      <c r="D393" s="16"/>
      <c r="E393" s="9"/>
      <c r="L393" s="20">
        <f t="shared" si="13"/>
        <v>0</v>
      </c>
      <c r="M393" s="24" t="s">
        <v>1007</v>
      </c>
      <c r="N393" s="4">
        <f>+[1]Adm!C396</f>
        <v>0</v>
      </c>
      <c r="O393" s="4">
        <f>+[1]PresMpal!C396</f>
        <v>0</v>
      </c>
      <c r="P393" s="4">
        <f>+'[1]Pro civil'!C396</f>
        <v>0</v>
      </c>
      <c r="Q393" s="4">
        <f>+'[1]C social'!C396</f>
        <v>0</v>
      </c>
      <c r="R393" s="4">
        <f>+[1]Trasp!C396</f>
        <v>0</v>
      </c>
      <c r="S393" s="4">
        <f>+'[1]Agua P'!C396</f>
        <v>0</v>
      </c>
      <c r="T393" s="9">
        <f>+'[1]Des tec'!C17</f>
        <v>0</v>
      </c>
      <c r="U393" s="4">
        <f>+'[1]Gastos R33'!C397</f>
        <v>0</v>
      </c>
      <c r="X393" s="4">
        <f t="shared" si="12"/>
        <v>0</v>
      </c>
    </row>
    <row r="394" spans="1:25" x14ac:dyDescent="0.2">
      <c r="A394" s="22">
        <v>4140</v>
      </c>
      <c r="B394" s="23" t="s">
        <v>334</v>
      </c>
      <c r="C394" s="15">
        <f>+C395</f>
        <v>0</v>
      </c>
      <c r="D394" s="16"/>
      <c r="E394" s="9"/>
      <c r="L394" s="20">
        <f t="shared" si="13"/>
        <v>0</v>
      </c>
      <c r="M394" s="24" t="s">
        <v>1008</v>
      </c>
      <c r="N394" s="20">
        <f>+[1]Adm!C397</f>
        <v>0</v>
      </c>
      <c r="O394" s="20">
        <f>+[1]PresMpal!C397</f>
        <v>0</v>
      </c>
      <c r="P394" s="20">
        <f>+'[1]Pro civil'!C397</f>
        <v>0</v>
      </c>
      <c r="Q394" s="20">
        <f>+'[1]C social'!C397</f>
        <v>0</v>
      </c>
      <c r="R394" s="20">
        <f>+[1]Trasp!C397</f>
        <v>0</v>
      </c>
      <c r="S394" s="20">
        <f>+'[1]Agua P'!C397</f>
        <v>0</v>
      </c>
      <c r="T394" s="9">
        <f>+'[1]Des tec'!C18</f>
        <v>0</v>
      </c>
      <c r="U394" s="20">
        <f>+'[1]Gastos R33'!C398</f>
        <v>0</v>
      </c>
      <c r="V394" s="1"/>
      <c r="W394" s="1"/>
      <c r="X394" s="20">
        <f t="shared" si="12"/>
        <v>0</v>
      </c>
      <c r="Y394" s="1"/>
    </row>
    <row r="395" spans="1:25" x14ac:dyDescent="0.2">
      <c r="A395" s="25">
        <v>4141</v>
      </c>
      <c r="B395" s="26" t="s">
        <v>335</v>
      </c>
      <c r="C395" s="27">
        <f>SUMIF($M$9:$M$690,A395,$L$9:$L$690)</f>
        <v>0</v>
      </c>
      <c r="D395" s="16"/>
      <c r="E395" s="9"/>
      <c r="L395" s="20">
        <f t="shared" si="13"/>
        <v>0</v>
      </c>
      <c r="M395" s="24" t="s">
        <v>1009</v>
      </c>
      <c r="N395" s="4">
        <f>+[1]Adm!C398</f>
        <v>0</v>
      </c>
      <c r="O395" s="4">
        <f>+[1]PresMpal!C398</f>
        <v>0</v>
      </c>
      <c r="P395" s="4">
        <f>+'[1]Pro civil'!C398</f>
        <v>0</v>
      </c>
      <c r="Q395" s="4">
        <f>+'[1]C social'!C398</f>
        <v>0</v>
      </c>
      <c r="R395" s="4">
        <f>+[1]Trasp!C398</f>
        <v>0</v>
      </c>
      <c r="S395" s="4">
        <f>+'[1]Agua P'!C398</f>
        <v>0</v>
      </c>
      <c r="T395" s="9">
        <f>+'[1]Des tec'!C19</f>
        <v>0</v>
      </c>
      <c r="U395" s="4">
        <f>+'[1]Gastos R33'!C399</f>
        <v>0</v>
      </c>
      <c r="X395" s="4">
        <f t="shared" si="12"/>
        <v>0</v>
      </c>
    </row>
    <row r="396" spans="1:25" x14ac:dyDescent="0.2">
      <c r="A396" s="22">
        <v>4150</v>
      </c>
      <c r="B396" s="23" t="s">
        <v>336</v>
      </c>
      <c r="C396" s="15">
        <f>+C397</f>
        <v>0</v>
      </c>
      <c r="D396" s="16"/>
      <c r="E396" s="9"/>
      <c r="L396" s="20">
        <f t="shared" si="13"/>
        <v>0</v>
      </c>
      <c r="M396" s="24" t="s">
        <v>1010</v>
      </c>
      <c r="N396" s="20">
        <f>+[1]Adm!C399</f>
        <v>0</v>
      </c>
      <c r="O396" s="20">
        <f>+[1]PresMpal!C399</f>
        <v>0</v>
      </c>
      <c r="P396" s="20">
        <f>+'[1]Pro civil'!C399</f>
        <v>0</v>
      </c>
      <c r="Q396" s="20">
        <f>+'[1]C social'!C399</f>
        <v>0</v>
      </c>
      <c r="R396" s="20">
        <f>+[1]Trasp!C399</f>
        <v>0</v>
      </c>
      <c r="S396" s="20">
        <f>+'[1]Agua P'!C399</f>
        <v>0</v>
      </c>
      <c r="T396" s="9">
        <f>+'[1]Des tec'!C20</f>
        <v>0</v>
      </c>
      <c r="U396" s="20">
        <f>+'[1]Gastos R33'!C400</f>
        <v>0</v>
      </c>
      <c r="V396" s="1"/>
      <c r="W396" s="1"/>
      <c r="X396" s="20">
        <f t="shared" si="12"/>
        <v>0</v>
      </c>
      <c r="Y396" s="1"/>
    </row>
    <row r="397" spans="1:25" x14ac:dyDescent="0.2">
      <c r="A397" s="25">
        <v>4151</v>
      </c>
      <c r="B397" s="26" t="s">
        <v>337</v>
      </c>
      <c r="C397" s="27">
        <f>SUMIF($M$9:$M$690,A397,$L$9:$L$690)</f>
        <v>0</v>
      </c>
      <c r="D397" s="16"/>
      <c r="E397" s="9"/>
      <c r="L397" s="20">
        <f t="shared" si="13"/>
        <v>0</v>
      </c>
      <c r="M397" s="24" t="s">
        <v>1011</v>
      </c>
      <c r="N397" s="4">
        <f>+[1]Adm!C400</f>
        <v>0</v>
      </c>
      <c r="O397" s="4">
        <f>+[1]PresMpal!C400</f>
        <v>0</v>
      </c>
      <c r="P397" s="4">
        <f>+'[1]Pro civil'!C400</f>
        <v>0</v>
      </c>
      <c r="Q397" s="4">
        <f>+'[1]C social'!C400</f>
        <v>0</v>
      </c>
      <c r="R397" s="4">
        <f>+[1]Trasp!C400</f>
        <v>0</v>
      </c>
      <c r="S397" s="4">
        <f>+'[1]Agua P'!C400</f>
        <v>0</v>
      </c>
      <c r="T397" s="9">
        <f>+'[1]Des tec'!C21</f>
        <v>0</v>
      </c>
      <c r="U397" s="4">
        <f>+'[1]Gastos R33'!C401</f>
        <v>0</v>
      </c>
      <c r="X397" s="4">
        <f t="shared" si="12"/>
        <v>0</v>
      </c>
    </row>
    <row r="398" spans="1:25" x14ac:dyDescent="0.2">
      <c r="A398" s="22">
        <v>4160</v>
      </c>
      <c r="B398" s="23" t="s">
        <v>523</v>
      </c>
      <c r="C398" s="15">
        <f>+C399</f>
        <v>0</v>
      </c>
      <c r="D398" s="16"/>
      <c r="E398" s="9"/>
      <c r="L398" s="20">
        <f t="shared" si="13"/>
        <v>300000</v>
      </c>
      <c r="M398" s="24" t="s">
        <v>1012</v>
      </c>
      <c r="N398" s="20">
        <f>+[1]Adm!C401</f>
        <v>0</v>
      </c>
      <c r="O398" s="20">
        <f>+[1]PresMpal!C401</f>
        <v>0</v>
      </c>
      <c r="P398" s="20">
        <f>+'[1]Pro civil'!C401</f>
        <v>0</v>
      </c>
      <c r="Q398" s="20">
        <f>+'[1]C social'!C401</f>
        <v>0</v>
      </c>
      <c r="R398" s="20">
        <f>+[1]Trasp!C401</f>
        <v>0</v>
      </c>
      <c r="S398" s="20">
        <f>+'[1]Agua P'!C401</f>
        <v>0</v>
      </c>
      <c r="T398" s="9">
        <f>+'[1]Des tec'!C22</f>
        <v>300000</v>
      </c>
      <c r="U398" s="20">
        <f>+'[1]Gastos R33'!C402</f>
        <v>0</v>
      </c>
      <c r="V398" s="1"/>
      <c r="W398" s="1"/>
      <c r="X398" s="20">
        <f t="shared" si="12"/>
        <v>0</v>
      </c>
      <c r="Y398" s="1"/>
    </row>
    <row r="399" spans="1:25" x14ac:dyDescent="0.2">
      <c r="A399" s="25">
        <v>4161</v>
      </c>
      <c r="B399" s="26" t="s">
        <v>561</v>
      </c>
      <c r="C399" s="27">
        <f>SUMIF($M$9:$M$690,A399,$L$9:$L$690)</f>
        <v>0</v>
      </c>
      <c r="D399" s="16"/>
      <c r="E399" s="9"/>
      <c r="L399" s="20">
        <f t="shared" si="13"/>
        <v>0</v>
      </c>
      <c r="M399" s="24" t="s">
        <v>1013</v>
      </c>
      <c r="N399" s="4">
        <f>+[1]Adm!C402</f>
        <v>0</v>
      </c>
      <c r="O399" s="4">
        <f>+[1]PresMpal!C402</f>
        <v>0</v>
      </c>
      <c r="P399" s="4">
        <f>+'[1]Pro civil'!C402</f>
        <v>0</v>
      </c>
      <c r="Q399" s="4">
        <f>+'[1]C social'!C402</f>
        <v>0</v>
      </c>
      <c r="R399" s="4">
        <f>+[1]Trasp!C402</f>
        <v>0</v>
      </c>
      <c r="S399" s="4">
        <f>+'[1]Agua P'!C402</f>
        <v>0</v>
      </c>
      <c r="T399" s="9">
        <f>+'[1]Des tec'!C23</f>
        <v>0</v>
      </c>
      <c r="U399" s="4">
        <f>+'[1]Gastos R33'!C403</f>
        <v>0</v>
      </c>
      <c r="X399" s="4">
        <f t="shared" si="12"/>
        <v>0</v>
      </c>
    </row>
    <row r="400" spans="1:25" x14ac:dyDescent="0.2">
      <c r="A400" s="22">
        <v>4170</v>
      </c>
      <c r="B400" s="23" t="s">
        <v>524</v>
      </c>
      <c r="C400" s="15">
        <f>+C401</f>
        <v>0</v>
      </c>
      <c r="D400" s="16"/>
      <c r="E400" s="9"/>
      <c r="L400" s="20">
        <f t="shared" si="13"/>
        <v>0</v>
      </c>
      <c r="M400" s="24" t="s">
        <v>1014</v>
      </c>
      <c r="N400" s="20">
        <f>+[1]Adm!C403</f>
        <v>0</v>
      </c>
      <c r="O400" s="20">
        <f>+[1]PresMpal!C403</f>
        <v>0</v>
      </c>
      <c r="P400" s="20">
        <f>+'[1]Pro civil'!C403</f>
        <v>0</v>
      </c>
      <c r="Q400" s="20">
        <f>+'[1]C social'!C403</f>
        <v>0</v>
      </c>
      <c r="R400" s="20">
        <f>+[1]Trasp!C403</f>
        <v>0</v>
      </c>
      <c r="S400" s="20">
        <f>+'[1]Agua P'!C403</f>
        <v>0</v>
      </c>
      <c r="T400" s="9">
        <f>+'[1]Des tec'!C24</f>
        <v>0</v>
      </c>
      <c r="U400" s="20">
        <f>+'[1]Gastos R33'!C404</f>
        <v>0</v>
      </c>
      <c r="V400" s="1"/>
      <c r="W400" s="1"/>
      <c r="X400" s="20">
        <f t="shared" si="12"/>
        <v>0</v>
      </c>
      <c r="Y400" s="1"/>
    </row>
    <row r="401" spans="1:25" x14ac:dyDescent="0.2">
      <c r="A401" s="25">
        <v>4171</v>
      </c>
      <c r="B401" s="26" t="s">
        <v>562</v>
      </c>
      <c r="C401" s="27">
        <f>SUMIF($M$9:$M$690,A401,$L$9:$L$690)</f>
        <v>0</v>
      </c>
      <c r="D401" s="16"/>
      <c r="E401" s="9"/>
      <c r="L401" s="20">
        <f t="shared" si="13"/>
        <v>0</v>
      </c>
      <c r="M401" s="21" t="s">
        <v>1015</v>
      </c>
      <c r="N401" s="4">
        <f>+[1]Adm!C404</f>
        <v>0</v>
      </c>
      <c r="O401" s="4">
        <f>+[1]PresMpal!C404</f>
        <v>0</v>
      </c>
      <c r="P401" s="4">
        <f>+'[1]Pro civil'!C404</f>
        <v>0</v>
      </c>
      <c r="Q401" s="4">
        <f>+'[1]C social'!C404</f>
        <v>0</v>
      </c>
      <c r="R401" s="4">
        <f>+[1]Trasp!C404</f>
        <v>0</v>
      </c>
      <c r="S401" s="4">
        <f>+'[1]Agua P'!C404</f>
        <v>0</v>
      </c>
      <c r="T401" s="9">
        <f>+'[1]Des tec'!C25</f>
        <v>0</v>
      </c>
      <c r="U401" s="4">
        <f>+'[1]Gastos R33'!C405</f>
        <v>0</v>
      </c>
      <c r="X401" s="4">
        <f t="shared" si="12"/>
        <v>0</v>
      </c>
    </row>
    <row r="402" spans="1:25" x14ac:dyDescent="0.2">
      <c r="A402" s="22">
        <v>4180</v>
      </c>
      <c r="B402" s="23" t="s">
        <v>525</v>
      </c>
      <c r="C402" s="15">
        <f>+C403</f>
        <v>0</v>
      </c>
      <c r="D402" s="16"/>
      <c r="E402" s="9"/>
      <c r="L402" s="20">
        <f t="shared" si="13"/>
        <v>0</v>
      </c>
      <c r="M402" s="24" t="s">
        <v>1016</v>
      </c>
      <c r="N402" s="20">
        <f>+[1]Adm!C405</f>
        <v>0</v>
      </c>
      <c r="O402" s="20">
        <f>+[1]PresMpal!C405</f>
        <v>0</v>
      </c>
      <c r="P402" s="20">
        <f>+'[1]Pro civil'!C405</f>
        <v>0</v>
      </c>
      <c r="Q402" s="20">
        <f>+'[1]C social'!C405</f>
        <v>0</v>
      </c>
      <c r="R402" s="20">
        <f>+[1]Trasp!C405</f>
        <v>0</v>
      </c>
      <c r="S402" s="20">
        <f>+'[1]Agua P'!C405</f>
        <v>0</v>
      </c>
      <c r="T402" s="9">
        <f>+'[1]Des tec'!C26</f>
        <v>0</v>
      </c>
      <c r="U402" s="20">
        <f>+'[1]Gastos R33'!C406</f>
        <v>0</v>
      </c>
      <c r="V402" s="1"/>
      <c r="W402" s="1"/>
      <c r="X402" s="20">
        <f t="shared" si="12"/>
        <v>0</v>
      </c>
      <c r="Y402" s="1"/>
    </row>
    <row r="403" spans="1:25" x14ac:dyDescent="0.2">
      <c r="A403" s="25">
        <v>4181</v>
      </c>
      <c r="B403" s="26" t="s">
        <v>563</v>
      </c>
      <c r="C403" s="27">
        <f>SUMIF($M$9:$M$690,A403,$L$9:$L$690)</f>
        <v>0</v>
      </c>
      <c r="D403" s="16"/>
      <c r="E403" s="9"/>
      <c r="L403" s="20">
        <f t="shared" si="13"/>
        <v>0</v>
      </c>
      <c r="M403" s="24" t="s">
        <v>1017</v>
      </c>
      <c r="N403" s="4">
        <f>+[1]Adm!C406</f>
        <v>0</v>
      </c>
      <c r="O403" s="4">
        <f>+[1]PresMpal!C406</f>
        <v>0</v>
      </c>
      <c r="P403" s="4">
        <f>+'[1]Pro civil'!C406</f>
        <v>0</v>
      </c>
      <c r="Q403" s="4">
        <f>+'[1]C social'!C406</f>
        <v>0</v>
      </c>
      <c r="R403" s="4">
        <f>+[1]Trasp!C406</f>
        <v>0</v>
      </c>
      <c r="S403" s="4">
        <f>+'[1]Agua P'!C406</f>
        <v>0</v>
      </c>
      <c r="T403" s="9">
        <f>+'[1]Des tec'!C27</f>
        <v>0</v>
      </c>
      <c r="U403" s="4">
        <f>+'[1]Gastos R33'!C407</f>
        <v>0</v>
      </c>
      <c r="X403" s="4">
        <f t="shared" si="12"/>
        <v>0</v>
      </c>
    </row>
    <row r="404" spans="1:25" x14ac:dyDescent="0.2">
      <c r="A404" s="22">
        <v>4190</v>
      </c>
      <c r="B404" s="23" t="s">
        <v>526</v>
      </c>
      <c r="C404" s="15">
        <f>+C405</f>
        <v>0</v>
      </c>
      <c r="D404" s="16"/>
      <c r="E404" s="9"/>
      <c r="L404" s="20">
        <f t="shared" si="13"/>
        <v>0</v>
      </c>
      <c r="M404" s="24" t="s">
        <v>1018</v>
      </c>
      <c r="N404" s="20">
        <f>+[1]Adm!C407</f>
        <v>0</v>
      </c>
      <c r="O404" s="20">
        <f>+[1]PresMpal!C407</f>
        <v>0</v>
      </c>
      <c r="P404" s="20">
        <f>+'[1]Pro civil'!C407</f>
        <v>0</v>
      </c>
      <c r="Q404" s="20">
        <f>+'[1]C social'!C407</f>
        <v>0</v>
      </c>
      <c r="R404" s="20">
        <f>+[1]Trasp!C407</f>
        <v>0</v>
      </c>
      <c r="S404" s="20">
        <f>+'[1]Agua P'!C407</f>
        <v>0</v>
      </c>
      <c r="T404" s="9">
        <f>+'[1]Des tec'!C28</f>
        <v>0</v>
      </c>
      <c r="U404" s="20">
        <f>+'[1]Gastos R33'!C408</f>
        <v>0</v>
      </c>
      <c r="V404" s="1"/>
      <c r="W404" s="1"/>
      <c r="X404" s="20">
        <f t="shared" si="12"/>
        <v>0</v>
      </c>
      <c r="Y404" s="1"/>
    </row>
    <row r="405" spans="1:25" x14ac:dyDescent="0.2">
      <c r="A405" s="25">
        <v>4191</v>
      </c>
      <c r="B405" s="26" t="s">
        <v>564</v>
      </c>
      <c r="C405" s="27">
        <f>SUMIF($M$9:$M$690,A405,$L$9:$L$690)</f>
        <v>0</v>
      </c>
      <c r="D405" s="16"/>
      <c r="E405" s="9"/>
      <c r="L405" s="20">
        <f t="shared" si="13"/>
        <v>0</v>
      </c>
      <c r="M405" s="24" t="s">
        <v>1019</v>
      </c>
      <c r="N405" s="4">
        <f>+[1]Adm!C408</f>
        <v>0</v>
      </c>
      <c r="O405" s="4">
        <f>+[1]PresMpal!C408</f>
        <v>0</v>
      </c>
      <c r="P405" s="4">
        <f>+'[1]Pro civil'!C408</f>
        <v>0</v>
      </c>
      <c r="Q405" s="4">
        <f>+'[1]C social'!C408</f>
        <v>0</v>
      </c>
      <c r="R405" s="4">
        <f>+[1]Trasp!C408</f>
        <v>0</v>
      </c>
      <c r="S405" s="4">
        <f>+'[1]Agua P'!C408</f>
        <v>0</v>
      </c>
      <c r="T405" s="9">
        <f>+'[1]Des tec'!C29</f>
        <v>0</v>
      </c>
      <c r="U405" s="4">
        <f>+'[1]Gastos R33'!C409</f>
        <v>0</v>
      </c>
      <c r="X405" s="4">
        <f t="shared" si="12"/>
        <v>0</v>
      </c>
    </row>
    <row r="406" spans="1:25" x14ac:dyDescent="0.2">
      <c r="A406" s="13">
        <v>4200</v>
      </c>
      <c r="B406" s="18" t="s">
        <v>566</v>
      </c>
      <c r="C406" s="19">
        <f>+C407+C410+C412+C414+C416</f>
        <v>0</v>
      </c>
      <c r="D406" s="16"/>
      <c r="E406" s="9"/>
      <c r="L406" s="20">
        <f t="shared" si="13"/>
        <v>0</v>
      </c>
      <c r="M406" s="24" t="s">
        <v>1020</v>
      </c>
      <c r="N406" s="20">
        <f>+[1]Adm!C409</f>
        <v>0</v>
      </c>
      <c r="O406" s="20">
        <f>+[1]PresMpal!C409</f>
        <v>0</v>
      </c>
      <c r="P406" s="20">
        <f>+'[1]Pro civil'!C409</f>
        <v>0</v>
      </c>
      <c r="Q406" s="20">
        <f>+'[1]C social'!C409</f>
        <v>0</v>
      </c>
      <c r="R406" s="20">
        <f>+[1]Trasp!C409</f>
        <v>0</v>
      </c>
      <c r="S406" s="20">
        <f>+'[1]Agua P'!C409</f>
        <v>0</v>
      </c>
      <c r="T406" s="9">
        <f>+'[1]Des tec'!C30</f>
        <v>0</v>
      </c>
      <c r="U406" s="20">
        <f>+'[1]Gastos R33'!C410</f>
        <v>0</v>
      </c>
      <c r="V406" s="1"/>
      <c r="W406" s="1"/>
      <c r="X406" s="20">
        <f t="shared" si="12"/>
        <v>0</v>
      </c>
      <c r="Y406" s="1"/>
    </row>
    <row r="407" spans="1:25" x14ac:dyDescent="0.2">
      <c r="A407" s="22">
        <v>4210</v>
      </c>
      <c r="B407" s="23" t="s">
        <v>527</v>
      </c>
      <c r="C407" s="15">
        <f>+C408+C409</f>
        <v>0</v>
      </c>
      <c r="D407" s="16"/>
      <c r="E407" s="9"/>
      <c r="L407" s="20">
        <f t="shared" si="13"/>
        <v>0</v>
      </c>
      <c r="M407" s="24" t="s">
        <v>1021</v>
      </c>
      <c r="N407" s="20">
        <f>+[1]Adm!C410</f>
        <v>0</v>
      </c>
      <c r="O407" s="20">
        <f>+[1]PresMpal!C410</f>
        <v>0</v>
      </c>
      <c r="P407" s="20">
        <f>+'[1]Pro civil'!C410</f>
        <v>0</v>
      </c>
      <c r="Q407" s="20">
        <f>+'[1]C social'!C410</f>
        <v>0</v>
      </c>
      <c r="R407" s="20">
        <f>+[1]Trasp!C410</f>
        <v>0</v>
      </c>
      <c r="S407" s="20">
        <f>+'[1]Agua P'!C410</f>
        <v>0</v>
      </c>
      <c r="T407" s="9">
        <f>+'[1]Des tec'!C31</f>
        <v>0</v>
      </c>
      <c r="U407" s="20">
        <f>+'[1]Gastos R33'!C411</f>
        <v>0</v>
      </c>
      <c r="V407" s="1"/>
      <c r="W407" s="1"/>
      <c r="X407" s="20">
        <f t="shared" si="12"/>
        <v>0</v>
      </c>
      <c r="Y407" s="1"/>
    </row>
    <row r="408" spans="1:25" x14ac:dyDescent="0.2">
      <c r="A408" s="25">
        <v>4211</v>
      </c>
      <c r="B408" s="26" t="s">
        <v>567</v>
      </c>
      <c r="C408" s="27">
        <f>SUMIF($M$9:$M$690,A408,$L$9:$L$690)</f>
        <v>0</v>
      </c>
      <c r="D408" s="16"/>
      <c r="E408" s="9"/>
      <c r="L408" s="20">
        <f t="shared" si="13"/>
        <v>0</v>
      </c>
      <c r="M408" s="24" t="s">
        <v>1022</v>
      </c>
      <c r="N408" s="4">
        <f>+[1]Adm!C411</f>
        <v>0</v>
      </c>
      <c r="O408" s="4">
        <f>+[1]PresMpal!C411</f>
        <v>0</v>
      </c>
      <c r="P408" s="4">
        <f>+'[1]Pro civil'!C411</f>
        <v>0</v>
      </c>
      <c r="Q408" s="4">
        <f>+'[1]C social'!C411</f>
        <v>0</v>
      </c>
      <c r="R408" s="4">
        <f>+[1]Trasp!C411</f>
        <v>0</v>
      </c>
      <c r="S408" s="4">
        <f>+'[1]Agua P'!C411</f>
        <v>0</v>
      </c>
      <c r="T408" s="9">
        <f>+'[1]Des tec'!C32</f>
        <v>0</v>
      </c>
      <c r="U408" s="4">
        <f>+'[1]Gastos R33'!C412</f>
        <v>0</v>
      </c>
      <c r="X408" s="4">
        <f t="shared" si="12"/>
        <v>0</v>
      </c>
    </row>
    <row r="409" spans="1:25" x14ac:dyDescent="0.2">
      <c r="A409" s="25">
        <v>4212</v>
      </c>
      <c r="B409" s="26" t="s">
        <v>338</v>
      </c>
      <c r="C409" s="27">
        <f>SUMIF($M$9:$M$690,A409,$L$9:$L$690)</f>
        <v>0</v>
      </c>
      <c r="D409" s="16"/>
      <c r="E409" s="9"/>
      <c r="L409" s="20">
        <f t="shared" si="13"/>
        <v>0</v>
      </c>
      <c r="M409" s="24" t="s">
        <v>1023</v>
      </c>
      <c r="N409" s="4">
        <f>+[1]Adm!C412</f>
        <v>0</v>
      </c>
      <c r="O409" s="4">
        <f>+[1]PresMpal!C412</f>
        <v>0</v>
      </c>
      <c r="P409" s="4">
        <f>+'[1]Pro civil'!C412</f>
        <v>0</v>
      </c>
      <c r="Q409" s="4">
        <f>+'[1]C social'!C412</f>
        <v>0</v>
      </c>
      <c r="R409" s="4">
        <f>+[1]Trasp!C412</f>
        <v>0</v>
      </c>
      <c r="S409" s="4">
        <f>+'[1]Agua P'!C412</f>
        <v>0</v>
      </c>
      <c r="T409" s="9">
        <f>+'[1]Des tec'!C33</f>
        <v>0</v>
      </c>
      <c r="U409" s="4">
        <f>+'[1]Gastos R33'!C413</f>
        <v>0</v>
      </c>
      <c r="X409" s="4">
        <f t="shared" si="12"/>
        <v>0</v>
      </c>
    </row>
    <row r="410" spans="1:25" x14ac:dyDescent="0.2">
      <c r="A410" s="22">
        <v>4220</v>
      </c>
      <c r="B410" s="23" t="s">
        <v>528</v>
      </c>
      <c r="C410" s="15">
        <f>+C411</f>
        <v>0</v>
      </c>
      <c r="D410" s="16"/>
      <c r="E410" s="9"/>
      <c r="L410" s="20">
        <f t="shared" si="13"/>
        <v>0</v>
      </c>
      <c r="M410" s="21" t="s">
        <v>1024</v>
      </c>
      <c r="N410" s="20">
        <f>+[1]Adm!C413</f>
        <v>0</v>
      </c>
      <c r="O410" s="20">
        <f>+[1]PresMpal!C413</f>
        <v>0</v>
      </c>
      <c r="P410" s="20">
        <f>+'[1]Pro civil'!C413</f>
        <v>0</v>
      </c>
      <c r="Q410" s="20">
        <f>+'[1]C social'!C413</f>
        <v>0</v>
      </c>
      <c r="R410" s="20">
        <f>+[1]Trasp!C413</f>
        <v>0</v>
      </c>
      <c r="S410" s="20">
        <f>+'[1]Agua P'!C413</f>
        <v>0</v>
      </c>
      <c r="T410" s="9">
        <f>+'[1]Des tec'!C34</f>
        <v>0</v>
      </c>
      <c r="U410" s="20">
        <f>+'[1]Gastos R33'!C414</f>
        <v>0</v>
      </c>
      <c r="V410" s="1"/>
      <c r="W410" s="1"/>
      <c r="X410" s="20">
        <f t="shared" si="12"/>
        <v>0</v>
      </c>
      <c r="Y410" s="1"/>
    </row>
    <row r="411" spans="1:25" x14ac:dyDescent="0.2">
      <c r="A411" s="25">
        <v>4221</v>
      </c>
      <c r="B411" s="26" t="s">
        <v>568</v>
      </c>
      <c r="C411" s="27">
        <f>SUMIF($M$9:$M$690,A411,$L$9:$L$690)</f>
        <v>0</v>
      </c>
      <c r="D411" s="16"/>
      <c r="E411" s="9"/>
      <c r="L411" s="20">
        <f t="shared" si="13"/>
        <v>0</v>
      </c>
      <c r="M411" s="24" t="s">
        <v>1025</v>
      </c>
      <c r="N411" s="4">
        <f>+[1]Adm!C414</f>
        <v>0</v>
      </c>
      <c r="O411" s="4">
        <f>+[1]PresMpal!C414</f>
        <v>0</v>
      </c>
      <c r="P411" s="4">
        <f>+'[1]Pro civil'!C414</f>
        <v>0</v>
      </c>
      <c r="Q411" s="4">
        <f>+'[1]C social'!C414</f>
        <v>0</v>
      </c>
      <c r="R411" s="4">
        <f>+[1]Trasp!C414</f>
        <v>0</v>
      </c>
      <c r="S411" s="4">
        <f>+'[1]Agua P'!C414</f>
        <v>0</v>
      </c>
      <c r="T411" s="9">
        <f>+'[1]Des tec'!C35</f>
        <v>0</v>
      </c>
      <c r="U411" s="4">
        <f>+'[1]Gastos R33'!C415</f>
        <v>0</v>
      </c>
      <c r="X411" s="4">
        <f t="shared" si="12"/>
        <v>0</v>
      </c>
    </row>
    <row r="412" spans="1:25" x14ac:dyDescent="0.2">
      <c r="A412" s="22">
        <v>4230</v>
      </c>
      <c r="B412" s="23" t="s">
        <v>529</v>
      </c>
      <c r="C412" s="15">
        <f>+C413</f>
        <v>0</v>
      </c>
      <c r="D412" s="16"/>
      <c r="E412" s="9"/>
      <c r="L412" s="20">
        <f t="shared" si="13"/>
        <v>0</v>
      </c>
      <c r="M412" s="24" t="s">
        <v>1026</v>
      </c>
      <c r="N412" s="20">
        <f>+[1]Adm!C415</f>
        <v>0</v>
      </c>
      <c r="O412" s="20">
        <f>+[1]PresMpal!C415</f>
        <v>0</v>
      </c>
      <c r="P412" s="20">
        <f>+'[1]Pro civil'!C415</f>
        <v>0</v>
      </c>
      <c r="Q412" s="20">
        <f>+'[1]C social'!C415</f>
        <v>0</v>
      </c>
      <c r="R412" s="20">
        <f>+[1]Trasp!C415</f>
        <v>0</v>
      </c>
      <c r="S412" s="20">
        <f>+'[1]Agua P'!C415</f>
        <v>0</v>
      </c>
      <c r="T412" s="9">
        <f>+'[1]Des tec'!C36</f>
        <v>0</v>
      </c>
      <c r="U412" s="20">
        <f>+'[1]Gastos R33'!C416</f>
        <v>0</v>
      </c>
      <c r="V412" s="1"/>
      <c r="W412" s="1"/>
      <c r="X412" s="20">
        <f t="shared" si="12"/>
        <v>0</v>
      </c>
      <c r="Y412" s="1"/>
    </row>
    <row r="413" spans="1:25" x14ac:dyDescent="0.2">
      <c r="A413" s="25">
        <v>4231</v>
      </c>
      <c r="B413" s="26" t="s">
        <v>569</v>
      </c>
      <c r="C413" s="27">
        <f>SUMIF($M$9:$M$690,A413,$L$9:$L$690)</f>
        <v>0</v>
      </c>
      <c r="D413" s="16"/>
      <c r="E413" s="9"/>
      <c r="L413" s="20">
        <f t="shared" si="13"/>
        <v>0</v>
      </c>
      <c r="M413" s="24" t="s">
        <v>1027</v>
      </c>
      <c r="N413" s="4">
        <f>+[1]Adm!C416</f>
        <v>0</v>
      </c>
      <c r="O413" s="4">
        <f>+[1]PresMpal!C416</f>
        <v>0</v>
      </c>
      <c r="P413" s="4">
        <f>+'[1]Pro civil'!C416</f>
        <v>0</v>
      </c>
      <c r="Q413" s="4">
        <f>+'[1]C social'!C416</f>
        <v>0</v>
      </c>
      <c r="R413" s="4">
        <f>+[1]Trasp!C416</f>
        <v>0</v>
      </c>
      <c r="S413" s="4">
        <f>+'[1]Agua P'!C416</f>
        <v>0</v>
      </c>
      <c r="T413" s="9">
        <f>+'[1]Des tec'!C37</f>
        <v>0</v>
      </c>
      <c r="U413" s="4">
        <f>+'[1]Gastos R33'!C417</f>
        <v>0</v>
      </c>
      <c r="X413" s="4">
        <f t="shared" si="12"/>
        <v>0</v>
      </c>
    </row>
    <row r="414" spans="1:25" x14ac:dyDescent="0.2">
      <c r="A414" s="22">
        <v>4240</v>
      </c>
      <c r="B414" s="23" t="s">
        <v>530</v>
      </c>
      <c r="C414" s="15">
        <f>+C415</f>
        <v>0</v>
      </c>
      <c r="D414" s="16"/>
      <c r="E414" s="9"/>
      <c r="L414" s="20">
        <f t="shared" si="13"/>
        <v>0</v>
      </c>
      <c r="M414" s="24" t="s">
        <v>1028</v>
      </c>
      <c r="N414" s="20">
        <f>+[1]Adm!C417</f>
        <v>0</v>
      </c>
      <c r="O414" s="20">
        <f>+[1]PresMpal!C417</f>
        <v>0</v>
      </c>
      <c r="P414" s="20">
        <f>+'[1]Pro civil'!C417</f>
        <v>0</v>
      </c>
      <c r="Q414" s="20">
        <f>+'[1]C social'!C417</f>
        <v>0</v>
      </c>
      <c r="R414" s="20">
        <f>+[1]Trasp!C417</f>
        <v>0</v>
      </c>
      <c r="S414" s="20">
        <f>+'[1]Agua P'!C417</f>
        <v>0</v>
      </c>
      <c r="T414" s="9">
        <f>+'[1]Des tec'!C38</f>
        <v>0</v>
      </c>
      <c r="U414" s="20">
        <f>+'[1]Gastos R33'!C418</f>
        <v>0</v>
      </c>
      <c r="V414" s="1"/>
      <c r="W414" s="1"/>
      <c r="X414" s="20">
        <f t="shared" si="12"/>
        <v>0</v>
      </c>
      <c r="Y414" s="1"/>
    </row>
    <row r="415" spans="1:25" x14ac:dyDescent="0.2">
      <c r="A415" s="25">
        <v>4241</v>
      </c>
      <c r="B415" s="26" t="s">
        <v>570</v>
      </c>
      <c r="C415" s="27">
        <f>SUMIF($M$9:$M$690,A415,$L$9:$L$690)</f>
        <v>0</v>
      </c>
      <c r="D415" s="16"/>
      <c r="E415" s="9"/>
      <c r="L415" s="20">
        <f t="shared" si="13"/>
        <v>0</v>
      </c>
      <c r="M415" s="21" t="s">
        <v>1029</v>
      </c>
      <c r="N415" s="4">
        <f>+[1]Adm!C418</f>
        <v>0</v>
      </c>
      <c r="O415" s="4">
        <f>+[1]PresMpal!C418</f>
        <v>0</v>
      </c>
      <c r="P415" s="4">
        <f>+'[1]Pro civil'!C418</f>
        <v>0</v>
      </c>
      <c r="Q415" s="4">
        <f>+'[1]C social'!C418</f>
        <v>0</v>
      </c>
      <c r="R415" s="4">
        <f>+[1]Trasp!C418</f>
        <v>0</v>
      </c>
      <c r="S415" s="4">
        <f>+'[1]Agua P'!C418</f>
        <v>0</v>
      </c>
      <c r="T415" s="9">
        <f>+'[1]Des tec'!C39</f>
        <v>0</v>
      </c>
      <c r="U415" s="4">
        <f>+'[1]Gastos R33'!C419</f>
        <v>0</v>
      </c>
      <c r="X415" s="4">
        <f t="shared" si="12"/>
        <v>0</v>
      </c>
    </row>
    <row r="416" spans="1:25" x14ac:dyDescent="0.2">
      <c r="A416" s="22">
        <v>4250</v>
      </c>
      <c r="B416" s="23" t="s">
        <v>531</v>
      </c>
      <c r="C416" s="15">
        <f>+C417</f>
        <v>0</v>
      </c>
      <c r="D416" s="16"/>
      <c r="E416" s="9"/>
      <c r="L416" s="20">
        <f t="shared" si="13"/>
        <v>0</v>
      </c>
      <c r="M416" s="24" t="s">
        <v>1030</v>
      </c>
      <c r="N416" s="20">
        <f>+[1]Adm!C419</f>
        <v>0</v>
      </c>
      <c r="O416" s="20">
        <f>+[1]PresMpal!C419</f>
        <v>0</v>
      </c>
      <c r="P416" s="20">
        <f>+'[1]Pro civil'!C419</f>
        <v>0</v>
      </c>
      <c r="Q416" s="20">
        <f>+'[1]C social'!C419</f>
        <v>0</v>
      </c>
      <c r="R416" s="20">
        <f>+[1]Trasp!C419</f>
        <v>0</v>
      </c>
      <c r="S416" s="20">
        <f>+'[1]Agua P'!C419</f>
        <v>0</v>
      </c>
      <c r="T416" s="9">
        <f>+'[1]Des tec'!C40</f>
        <v>0</v>
      </c>
      <c r="U416" s="20">
        <f>+'[1]Gastos R33'!C420</f>
        <v>0</v>
      </c>
      <c r="V416" s="1"/>
      <c r="W416" s="1"/>
      <c r="X416" s="20">
        <f t="shared" si="12"/>
        <v>0</v>
      </c>
      <c r="Y416" s="1"/>
    </row>
    <row r="417" spans="1:25" x14ac:dyDescent="0.2">
      <c r="A417" s="25">
        <v>4251</v>
      </c>
      <c r="B417" s="26" t="s">
        <v>571</v>
      </c>
      <c r="C417" s="27">
        <f>SUMIF($M$9:$M$690,A417,$L$9:$L$690)</f>
        <v>0</v>
      </c>
      <c r="D417" s="16"/>
      <c r="E417" s="9"/>
      <c r="L417" s="20">
        <f t="shared" si="13"/>
        <v>0</v>
      </c>
      <c r="M417" s="24" t="s">
        <v>1031</v>
      </c>
      <c r="N417" s="4">
        <f>+[1]Adm!C420</f>
        <v>0</v>
      </c>
      <c r="O417" s="4">
        <f>+[1]PresMpal!C420</f>
        <v>0</v>
      </c>
      <c r="P417" s="4">
        <f>+'[1]Pro civil'!C420</f>
        <v>0</v>
      </c>
      <c r="Q417" s="4">
        <f>+'[1]C social'!C420</f>
        <v>0</v>
      </c>
      <c r="R417" s="4">
        <f>+[1]Trasp!C420</f>
        <v>0</v>
      </c>
      <c r="S417" s="4">
        <f>+'[1]Agua P'!C420</f>
        <v>0</v>
      </c>
      <c r="T417" s="9">
        <f>+'[1]Des tec'!C41</f>
        <v>0</v>
      </c>
      <c r="U417" s="4">
        <f>+'[1]Gastos R33'!C421</f>
        <v>0</v>
      </c>
      <c r="X417" s="4">
        <f t="shared" si="12"/>
        <v>0</v>
      </c>
    </row>
    <row r="418" spans="1:25" x14ac:dyDescent="0.2">
      <c r="A418" s="13">
        <v>4300</v>
      </c>
      <c r="B418" s="18" t="s">
        <v>572</v>
      </c>
      <c r="C418" s="19">
        <f>+C419+C421+C423+C425+C427+C429+C431+C433+C435</f>
        <v>0</v>
      </c>
      <c r="D418" s="16"/>
      <c r="E418" s="9"/>
      <c r="L418" s="20">
        <f t="shared" si="13"/>
        <v>0</v>
      </c>
      <c r="M418" s="24" t="s">
        <v>1032</v>
      </c>
      <c r="N418" s="20">
        <f>+[1]Adm!C421</f>
        <v>0</v>
      </c>
      <c r="O418" s="20">
        <f>+[1]PresMpal!C421</f>
        <v>0</v>
      </c>
      <c r="P418" s="20">
        <f>+'[1]Pro civil'!C421</f>
        <v>0</v>
      </c>
      <c r="Q418" s="20">
        <f>+'[1]C social'!C421</f>
        <v>0</v>
      </c>
      <c r="R418" s="20">
        <f>+[1]Trasp!C421</f>
        <v>0</v>
      </c>
      <c r="S418" s="20">
        <f>+'[1]Agua P'!C421</f>
        <v>0</v>
      </c>
      <c r="T418" s="9">
        <f>+'[1]Des tec'!C42</f>
        <v>0</v>
      </c>
      <c r="U418" s="20">
        <f>+'[1]Gastos R33'!C422</f>
        <v>0</v>
      </c>
      <c r="V418" s="1"/>
      <c r="W418" s="1"/>
      <c r="X418" s="20">
        <f t="shared" si="12"/>
        <v>0</v>
      </c>
      <c r="Y418" s="1"/>
    </row>
    <row r="419" spans="1:25" x14ac:dyDescent="0.2">
      <c r="A419" s="22">
        <v>4310</v>
      </c>
      <c r="B419" s="23" t="s">
        <v>532</v>
      </c>
      <c r="C419" s="15">
        <f>+C420</f>
        <v>0</v>
      </c>
      <c r="D419" s="16"/>
      <c r="E419" s="9"/>
      <c r="L419" s="20">
        <f t="shared" si="13"/>
        <v>0</v>
      </c>
      <c r="M419" s="24" t="s">
        <v>1033</v>
      </c>
      <c r="N419" s="20">
        <f>+[1]Adm!C422</f>
        <v>0</v>
      </c>
      <c r="O419" s="20">
        <f>+[1]PresMpal!C422</f>
        <v>0</v>
      </c>
      <c r="P419" s="20">
        <f>+'[1]Pro civil'!C422</f>
        <v>0</v>
      </c>
      <c r="Q419" s="20">
        <f>+'[1]C social'!C422</f>
        <v>0</v>
      </c>
      <c r="R419" s="20">
        <f>+[1]Trasp!C422</f>
        <v>0</v>
      </c>
      <c r="S419" s="20">
        <f>+'[1]Agua P'!C422</f>
        <v>0</v>
      </c>
      <c r="T419" s="9">
        <f>+'[1]Des tec'!C43</f>
        <v>0</v>
      </c>
      <c r="U419" s="20">
        <f>+'[1]Gastos R33'!C423</f>
        <v>0</v>
      </c>
      <c r="V419" s="1"/>
      <c r="W419" s="1"/>
      <c r="X419" s="20">
        <f t="shared" si="12"/>
        <v>0</v>
      </c>
      <c r="Y419" s="1"/>
    </row>
    <row r="420" spans="1:25" x14ac:dyDescent="0.2">
      <c r="A420" s="25">
        <v>4311</v>
      </c>
      <c r="B420" s="26" t="s">
        <v>577</v>
      </c>
      <c r="C420" s="27">
        <f>SUMIF($M$9:$M$690,A420,$L$9:$L$690)</f>
        <v>0</v>
      </c>
      <c r="D420" s="16"/>
      <c r="E420" s="9"/>
      <c r="L420" s="20">
        <f t="shared" si="13"/>
        <v>0</v>
      </c>
      <c r="M420" s="24" t="s">
        <v>1034</v>
      </c>
      <c r="N420" s="4">
        <f>+[1]Adm!C423</f>
        <v>0</v>
      </c>
      <c r="O420" s="4">
        <f>+[1]PresMpal!C423</f>
        <v>0</v>
      </c>
      <c r="P420" s="4">
        <f>+'[1]Pro civil'!C423</f>
        <v>0</v>
      </c>
      <c r="Q420" s="4">
        <f>+'[1]C social'!C423</f>
        <v>0</v>
      </c>
      <c r="R420" s="4">
        <f>+[1]Trasp!C423</f>
        <v>0</v>
      </c>
      <c r="S420" s="4">
        <f>+'[1]Agua P'!C423</f>
        <v>0</v>
      </c>
      <c r="T420" s="9">
        <f>+'[1]Des tec'!C44</f>
        <v>0</v>
      </c>
      <c r="U420" s="4">
        <f>+'[1]Gastos R33'!C424</f>
        <v>0</v>
      </c>
      <c r="X420" s="4">
        <f t="shared" si="12"/>
        <v>0</v>
      </c>
    </row>
    <row r="421" spans="1:25" x14ac:dyDescent="0.2">
      <c r="A421" s="22">
        <v>4320</v>
      </c>
      <c r="B421" s="23" t="s">
        <v>533</v>
      </c>
      <c r="C421" s="15">
        <f>+C422</f>
        <v>0</v>
      </c>
      <c r="D421" s="16"/>
      <c r="E421" s="9"/>
      <c r="L421" s="20">
        <f t="shared" si="13"/>
        <v>0</v>
      </c>
      <c r="M421" s="24" t="s">
        <v>1035</v>
      </c>
      <c r="N421" s="20">
        <f>+[1]Adm!C424</f>
        <v>0</v>
      </c>
      <c r="O421" s="20">
        <f>+[1]PresMpal!C424</f>
        <v>0</v>
      </c>
      <c r="P421" s="20">
        <f>+'[1]Pro civil'!C424</f>
        <v>0</v>
      </c>
      <c r="Q421" s="20">
        <f>+'[1]C social'!C424</f>
        <v>0</v>
      </c>
      <c r="R421" s="20">
        <f>+[1]Trasp!C424</f>
        <v>0</v>
      </c>
      <c r="S421" s="20">
        <f>+'[1]Agua P'!C424</f>
        <v>0</v>
      </c>
      <c r="T421" s="9">
        <f>+'[1]Des tec'!C45</f>
        <v>0</v>
      </c>
      <c r="U421" s="20">
        <f>+'[1]Gastos R33'!C425</f>
        <v>0</v>
      </c>
      <c r="V421" s="1"/>
      <c r="W421" s="1"/>
      <c r="X421" s="20">
        <f t="shared" si="12"/>
        <v>0</v>
      </c>
      <c r="Y421" s="1"/>
    </row>
    <row r="422" spans="1:25" x14ac:dyDescent="0.2">
      <c r="A422" s="25">
        <v>4321</v>
      </c>
      <c r="B422" s="26" t="s">
        <v>578</v>
      </c>
      <c r="C422" s="27">
        <f>SUMIF($M$9:$M$690,A422,$L$9:$L$690)</f>
        <v>0</v>
      </c>
      <c r="D422" s="16"/>
      <c r="E422" s="9"/>
      <c r="L422" s="20">
        <f t="shared" si="13"/>
        <v>0</v>
      </c>
      <c r="M422" s="24" t="s">
        <v>1036</v>
      </c>
      <c r="N422" s="4">
        <f>+[1]Adm!C425</f>
        <v>0</v>
      </c>
      <c r="O422" s="4">
        <f>+[1]PresMpal!C425</f>
        <v>0</v>
      </c>
      <c r="P422" s="4">
        <f>+'[1]Pro civil'!C425</f>
        <v>0</v>
      </c>
      <c r="Q422" s="4">
        <f>+'[1]C social'!C425</f>
        <v>0</v>
      </c>
      <c r="R422" s="4">
        <f>+[1]Trasp!C425</f>
        <v>0</v>
      </c>
      <c r="S422" s="4">
        <f>+'[1]Agua P'!C425</f>
        <v>0</v>
      </c>
      <c r="T422" s="9">
        <f>+'[1]Des tec'!C46</f>
        <v>0</v>
      </c>
      <c r="U422" s="4">
        <f>+'[1]Gastos R33'!C426</f>
        <v>0</v>
      </c>
      <c r="X422" s="4">
        <f t="shared" si="12"/>
        <v>0</v>
      </c>
    </row>
    <row r="423" spans="1:25" x14ac:dyDescent="0.2">
      <c r="A423" s="22">
        <v>4330</v>
      </c>
      <c r="B423" s="23" t="s">
        <v>534</v>
      </c>
      <c r="C423" s="15">
        <f>+C424</f>
        <v>0</v>
      </c>
      <c r="D423" s="16"/>
      <c r="E423" s="9"/>
      <c r="L423" s="20">
        <f t="shared" si="13"/>
        <v>0</v>
      </c>
      <c r="M423" s="24" t="s">
        <v>1037</v>
      </c>
      <c r="N423" s="20">
        <f>+[1]Adm!C426</f>
        <v>0</v>
      </c>
      <c r="O423" s="20">
        <f>+[1]PresMpal!C426</f>
        <v>0</v>
      </c>
      <c r="P423" s="20">
        <f>+'[1]Pro civil'!C426</f>
        <v>0</v>
      </c>
      <c r="Q423" s="20">
        <f>+'[1]C social'!C426</f>
        <v>0</v>
      </c>
      <c r="R423" s="20">
        <f>+[1]Trasp!C426</f>
        <v>0</v>
      </c>
      <c r="S423" s="20">
        <f>+'[1]Agua P'!C426</f>
        <v>0</v>
      </c>
      <c r="T423" s="9">
        <f>+'[1]Des tec'!C47</f>
        <v>0</v>
      </c>
      <c r="U423" s="20">
        <f>+'[1]Gastos R33'!C427</f>
        <v>0</v>
      </c>
      <c r="V423" s="1"/>
      <c r="W423" s="1"/>
      <c r="X423" s="20">
        <f t="shared" si="12"/>
        <v>0</v>
      </c>
      <c r="Y423" s="1"/>
    </row>
    <row r="424" spans="1:25" x14ac:dyDescent="0.2">
      <c r="A424" s="25">
        <v>4331</v>
      </c>
      <c r="B424" s="26" t="s">
        <v>579</v>
      </c>
      <c r="C424" s="27">
        <f>SUMIF($M$9:$M$690,A424,$L$9:$L$690)</f>
        <v>0</v>
      </c>
      <c r="D424" s="16"/>
      <c r="E424" s="9"/>
      <c r="L424" s="20">
        <f t="shared" si="13"/>
        <v>0</v>
      </c>
      <c r="M424" s="24" t="s">
        <v>1038</v>
      </c>
      <c r="N424" s="4">
        <f>+[1]Adm!C427</f>
        <v>0</v>
      </c>
      <c r="O424" s="4">
        <f>+[1]PresMpal!C427</f>
        <v>0</v>
      </c>
      <c r="P424" s="4">
        <f>+'[1]Pro civil'!C427</f>
        <v>0</v>
      </c>
      <c r="Q424" s="4">
        <f>+'[1]C social'!C427</f>
        <v>0</v>
      </c>
      <c r="R424" s="4">
        <f>+[1]Trasp!C427</f>
        <v>0</v>
      </c>
      <c r="S424" s="4">
        <f>+'[1]Agua P'!C427</f>
        <v>0</v>
      </c>
      <c r="T424" s="9">
        <f>+'[1]Des tec'!C48</f>
        <v>0</v>
      </c>
      <c r="U424" s="4">
        <f>+'[1]Gastos R33'!C428</f>
        <v>0</v>
      </c>
      <c r="X424" s="4">
        <f t="shared" ref="X424:X481" si="14">+N424-O424-P424-Q424-R424-S424</f>
        <v>0</v>
      </c>
    </row>
    <row r="425" spans="1:25" x14ac:dyDescent="0.2">
      <c r="A425" s="22">
        <v>4340</v>
      </c>
      <c r="B425" s="23" t="s">
        <v>535</v>
      </c>
      <c r="C425" s="15">
        <f>+C426</f>
        <v>0</v>
      </c>
      <c r="D425" s="16"/>
      <c r="E425" s="9"/>
      <c r="L425" s="20">
        <f t="shared" si="13"/>
        <v>0</v>
      </c>
      <c r="M425" s="24" t="s">
        <v>1039</v>
      </c>
      <c r="N425" s="20">
        <f>+[1]Adm!C428</f>
        <v>0</v>
      </c>
      <c r="O425" s="20">
        <f>+[1]PresMpal!C428</f>
        <v>0</v>
      </c>
      <c r="P425" s="20">
        <f>+'[1]Pro civil'!C428</f>
        <v>0</v>
      </c>
      <c r="Q425" s="20">
        <f>+'[1]C social'!C428</f>
        <v>0</v>
      </c>
      <c r="R425" s="20">
        <f>+[1]Trasp!C428</f>
        <v>0</v>
      </c>
      <c r="S425" s="20">
        <f>+'[1]Agua P'!C428</f>
        <v>0</v>
      </c>
      <c r="T425" s="9">
        <f>+'[1]Des tec'!C49</f>
        <v>0</v>
      </c>
      <c r="U425" s="20">
        <f>+'[1]Gastos R33'!C429</f>
        <v>0</v>
      </c>
      <c r="V425" s="1"/>
      <c r="W425" s="1"/>
      <c r="X425" s="20">
        <f t="shared" si="14"/>
        <v>0</v>
      </c>
      <c r="Y425" s="1"/>
    </row>
    <row r="426" spans="1:25" x14ac:dyDescent="0.2">
      <c r="A426" s="25">
        <v>4341</v>
      </c>
      <c r="B426" s="26" t="s">
        <v>580</v>
      </c>
      <c r="C426" s="27">
        <f>SUMIF($M$9:$M$690,A426,$L$9:$L$690)</f>
        <v>0</v>
      </c>
      <c r="D426" s="16"/>
      <c r="E426" s="9"/>
      <c r="L426" s="20">
        <f t="shared" ref="L426:L489" si="15">SUM(N426:W426)</f>
        <v>0</v>
      </c>
      <c r="M426" s="24" t="s">
        <v>1040</v>
      </c>
      <c r="N426" s="4">
        <f>+[1]Adm!C429</f>
        <v>0</v>
      </c>
      <c r="O426" s="4">
        <f>+[1]PresMpal!C429</f>
        <v>0</v>
      </c>
      <c r="P426" s="4">
        <f>+'[1]Pro civil'!C429</f>
        <v>0</v>
      </c>
      <c r="Q426" s="4">
        <f>+'[1]C social'!C429</f>
        <v>0</v>
      </c>
      <c r="R426" s="4">
        <f>+[1]Trasp!C429</f>
        <v>0</v>
      </c>
      <c r="S426" s="4">
        <f>+'[1]Agua P'!C429</f>
        <v>0</v>
      </c>
      <c r="T426" s="9">
        <f>+'[1]Des tec'!C50</f>
        <v>0</v>
      </c>
      <c r="U426" s="4">
        <f>+'[1]Gastos R33'!C430</f>
        <v>0</v>
      </c>
      <c r="X426" s="4">
        <f t="shared" si="14"/>
        <v>0</v>
      </c>
    </row>
    <row r="427" spans="1:25" x14ac:dyDescent="0.2">
      <c r="A427" s="22">
        <v>4350</v>
      </c>
      <c r="B427" s="23" t="s">
        <v>536</v>
      </c>
      <c r="C427" s="15">
        <f>+C428</f>
        <v>0</v>
      </c>
      <c r="D427" s="16"/>
      <c r="E427" s="9"/>
      <c r="L427" s="20">
        <f t="shared" si="15"/>
        <v>0</v>
      </c>
      <c r="M427" s="24" t="s">
        <v>1041</v>
      </c>
      <c r="N427" s="20">
        <f>+[1]Adm!C430</f>
        <v>0</v>
      </c>
      <c r="O427" s="20">
        <f>+[1]PresMpal!C430</f>
        <v>0</v>
      </c>
      <c r="P427" s="20">
        <f>+'[1]Pro civil'!C430</f>
        <v>0</v>
      </c>
      <c r="Q427" s="20">
        <f>+'[1]C social'!C430</f>
        <v>0</v>
      </c>
      <c r="R427" s="20">
        <f>+[1]Trasp!C430</f>
        <v>0</v>
      </c>
      <c r="S427" s="20">
        <f>+'[1]Agua P'!C430</f>
        <v>0</v>
      </c>
      <c r="T427" s="9">
        <f>+'[1]Des tec'!C51</f>
        <v>0</v>
      </c>
      <c r="U427" s="20">
        <f>+'[1]Gastos R33'!C431</f>
        <v>0</v>
      </c>
      <c r="V427" s="1"/>
      <c r="W427" s="1"/>
      <c r="X427" s="20">
        <f t="shared" si="14"/>
        <v>0</v>
      </c>
      <c r="Y427" s="1"/>
    </row>
    <row r="428" spans="1:25" x14ac:dyDescent="0.2">
      <c r="A428" s="25">
        <v>4351</v>
      </c>
      <c r="B428" s="26" t="s">
        <v>581</v>
      </c>
      <c r="C428" s="27">
        <f>SUMIF($M$9:$M$690,A428,$L$9:$L$690)</f>
        <v>0</v>
      </c>
      <c r="D428" s="16"/>
      <c r="E428" s="9"/>
      <c r="L428" s="20">
        <f t="shared" si="15"/>
        <v>0</v>
      </c>
      <c r="M428" s="21" t="s">
        <v>1042</v>
      </c>
      <c r="N428" s="4">
        <f>+[1]Adm!C431</f>
        <v>0</v>
      </c>
      <c r="O428" s="4">
        <f>+[1]PresMpal!C431</f>
        <v>0</v>
      </c>
      <c r="P428" s="4">
        <f>+'[1]Pro civil'!C431</f>
        <v>0</v>
      </c>
      <c r="Q428" s="4">
        <f>+'[1]C social'!C431</f>
        <v>0</v>
      </c>
      <c r="R428" s="4">
        <f>+[1]Trasp!C431</f>
        <v>0</v>
      </c>
      <c r="S428" s="4">
        <f>+'[1]Agua P'!C431</f>
        <v>0</v>
      </c>
      <c r="T428" s="9">
        <f>+'[1]Des tec'!C52</f>
        <v>0</v>
      </c>
      <c r="U428" s="4">
        <f>+'[1]Gastos R33'!C432</f>
        <v>0</v>
      </c>
      <c r="X428" s="4">
        <f t="shared" si="14"/>
        <v>0</v>
      </c>
    </row>
    <row r="429" spans="1:25" x14ac:dyDescent="0.2">
      <c r="A429" s="22">
        <v>4360</v>
      </c>
      <c r="B429" s="23" t="s">
        <v>537</v>
      </c>
      <c r="C429" s="15">
        <f>+C430</f>
        <v>0</v>
      </c>
      <c r="D429" s="16"/>
      <c r="E429" s="9"/>
      <c r="L429" s="20">
        <f t="shared" si="15"/>
        <v>0</v>
      </c>
      <c r="M429" s="24" t="s">
        <v>1043</v>
      </c>
      <c r="N429" s="20">
        <f>+[1]Adm!C432</f>
        <v>0</v>
      </c>
      <c r="O429" s="20">
        <f>+[1]PresMpal!C432</f>
        <v>0</v>
      </c>
      <c r="P429" s="20">
        <f>+'[1]Pro civil'!C432</f>
        <v>0</v>
      </c>
      <c r="Q429" s="20">
        <f>+'[1]C social'!C432</f>
        <v>0</v>
      </c>
      <c r="R429" s="20">
        <f>+[1]Trasp!C432</f>
        <v>0</v>
      </c>
      <c r="S429" s="20">
        <f>+'[1]Agua P'!C432</f>
        <v>0</v>
      </c>
      <c r="T429" s="9">
        <f>+'[1]Des tec'!C53</f>
        <v>0</v>
      </c>
      <c r="U429" s="20">
        <f>+'[1]Gastos R33'!C433</f>
        <v>0</v>
      </c>
      <c r="V429" s="1"/>
      <c r="W429" s="1"/>
      <c r="X429" s="20">
        <f t="shared" si="14"/>
        <v>0</v>
      </c>
      <c r="Y429" s="1"/>
    </row>
    <row r="430" spans="1:25" x14ac:dyDescent="0.2">
      <c r="A430" s="25">
        <v>4361</v>
      </c>
      <c r="B430" s="26" t="s">
        <v>582</v>
      </c>
      <c r="C430" s="27">
        <f>SUMIF($M$9:$M$690,A430,$L$9:$L$690)</f>
        <v>0</v>
      </c>
      <c r="D430" s="16"/>
      <c r="E430" s="9"/>
      <c r="L430" s="20">
        <f t="shared" si="15"/>
        <v>100000</v>
      </c>
      <c r="M430" s="24" t="s">
        <v>1044</v>
      </c>
      <c r="N430" s="4">
        <f>+[1]Adm!C433</f>
        <v>0</v>
      </c>
      <c r="O430" s="4">
        <f>+[1]PresMpal!C433</f>
        <v>0</v>
      </c>
      <c r="P430" s="4">
        <f>+'[1]Pro civil'!C433</f>
        <v>0</v>
      </c>
      <c r="Q430" s="4">
        <f>+'[1]C social'!C433</f>
        <v>0</v>
      </c>
      <c r="R430" s="4">
        <f>+[1]Trasp!C433</f>
        <v>0</v>
      </c>
      <c r="S430" s="4">
        <f>+'[1]Agua P'!C433</f>
        <v>0</v>
      </c>
      <c r="T430" s="9">
        <f>+'[1]Des tec'!C54</f>
        <v>0</v>
      </c>
      <c r="U430" s="4">
        <f>+'[1]Gastos R33'!C434</f>
        <v>100000</v>
      </c>
      <c r="X430" s="4">
        <f t="shared" si="14"/>
        <v>0</v>
      </c>
    </row>
    <row r="431" spans="1:25" x14ac:dyDescent="0.2">
      <c r="A431" s="22">
        <v>4370</v>
      </c>
      <c r="B431" s="23" t="s">
        <v>538</v>
      </c>
      <c r="C431" s="15">
        <f>+C432</f>
        <v>0</v>
      </c>
      <c r="D431" s="16"/>
      <c r="E431" s="9"/>
      <c r="L431" s="20">
        <f t="shared" si="15"/>
        <v>0</v>
      </c>
      <c r="M431" s="21" t="s">
        <v>1045</v>
      </c>
      <c r="N431" s="20">
        <f>+[1]Adm!C434</f>
        <v>0</v>
      </c>
      <c r="O431" s="20">
        <f>+[1]PresMpal!C434</f>
        <v>0</v>
      </c>
      <c r="P431" s="20">
        <f>+'[1]Pro civil'!C434</f>
        <v>0</v>
      </c>
      <c r="Q431" s="20">
        <f>+'[1]C social'!C434</f>
        <v>0</v>
      </c>
      <c r="R431" s="20">
        <f>+[1]Trasp!C434</f>
        <v>0</v>
      </c>
      <c r="S431" s="20">
        <f>+'[1]Agua P'!C434</f>
        <v>0</v>
      </c>
      <c r="T431" s="9">
        <f>+'[1]Des tec'!C55</f>
        <v>0</v>
      </c>
      <c r="U431" s="20">
        <f>+'[1]Gastos R33'!C435</f>
        <v>0</v>
      </c>
      <c r="V431" s="1"/>
      <c r="W431" s="1"/>
      <c r="X431" s="20">
        <f t="shared" si="14"/>
        <v>0</v>
      </c>
      <c r="Y431" s="1"/>
    </row>
    <row r="432" spans="1:25" x14ac:dyDescent="0.2">
      <c r="A432" s="25">
        <v>4371</v>
      </c>
      <c r="B432" s="26" t="s">
        <v>583</v>
      </c>
      <c r="C432" s="27">
        <f>SUMIF($M$9:$M$690,A432,$L$9:$L$690)</f>
        <v>0</v>
      </c>
      <c r="D432" s="16"/>
      <c r="E432" s="9"/>
      <c r="L432" s="20">
        <f t="shared" si="15"/>
        <v>0</v>
      </c>
      <c r="M432" s="24" t="s">
        <v>1046</v>
      </c>
      <c r="N432" s="4">
        <f>+[1]Adm!C435</f>
        <v>0</v>
      </c>
      <c r="O432" s="4">
        <f>+[1]PresMpal!C435</f>
        <v>0</v>
      </c>
      <c r="P432" s="4">
        <f>+'[1]Pro civil'!C435</f>
        <v>0</v>
      </c>
      <c r="Q432" s="4">
        <f>+'[1]C social'!C435</f>
        <v>0</v>
      </c>
      <c r="R432" s="4">
        <f>+[1]Trasp!C435</f>
        <v>0</v>
      </c>
      <c r="S432" s="4">
        <f>+'[1]Agua P'!C435</f>
        <v>0</v>
      </c>
      <c r="T432" s="9">
        <f>+'[1]Des tec'!C56</f>
        <v>0</v>
      </c>
      <c r="U432" s="4">
        <f>+'[1]Gastos R33'!C436</f>
        <v>0</v>
      </c>
      <c r="X432" s="4">
        <f t="shared" si="14"/>
        <v>0</v>
      </c>
    </row>
    <row r="433" spans="1:25" x14ac:dyDescent="0.2">
      <c r="A433" s="22">
        <v>4380</v>
      </c>
      <c r="B433" s="23" t="s">
        <v>539</v>
      </c>
      <c r="C433" s="15">
        <f>+C434</f>
        <v>0</v>
      </c>
      <c r="D433" s="16"/>
      <c r="E433" s="9"/>
      <c r="L433" s="20">
        <f t="shared" si="15"/>
        <v>0</v>
      </c>
      <c r="M433" s="24" t="s">
        <v>1047</v>
      </c>
      <c r="N433" s="20">
        <f>+[1]Adm!C436</f>
        <v>0</v>
      </c>
      <c r="O433" s="20">
        <f>+[1]PresMpal!C436</f>
        <v>0</v>
      </c>
      <c r="P433" s="20">
        <f>+'[1]Pro civil'!C436</f>
        <v>0</v>
      </c>
      <c r="Q433" s="20">
        <f>+'[1]C social'!C436</f>
        <v>0</v>
      </c>
      <c r="R433" s="20">
        <f>+[1]Trasp!C436</f>
        <v>0</v>
      </c>
      <c r="S433" s="20">
        <f>+'[1]Agua P'!C436</f>
        <v>0</v>
      </c>
      <c r="T433" s="9">
        <f>+'[1]Des tec'!C57</f>
        <v>0</v>
      </c>
      <c r="U433" s="20">
        <f>+'[1]Gastos R33'!C437</f>
        <v>0</v>
      </c>
      <c r="V433" s="1"/>
      <c r="W433" s="1"/>
      <c r="X433" s="20">
        <f t="shared" si="14"/>
        <v>0</v>
      </c>
      <c r="Y433" s="1"/>
    </row>
    <row r="434" spans="1:25" x14ac:dyDescent="0.2">
      <c r="A434" s="25">
        <v>4381</v>
      </c>
      <c r="B434" s="26" t="s">
        <v>584</v>
      </c>
      <c r="C434" s="27">
        <f>SUMIF($M$9:$M$690,A434,$L$9:$L$690)</f>
        <v>0</v>
      </c>
      <c r="D434" s="16"/>
      <c r="E434" s="9"/>
      <c r="L434" s="20">
        <f t="shared" si="15"/>
        <v>0</v>
      </c>
      <c r="M434" s="24" t="s">
        <v>1048</v>
      </c>
      <c r="N434" s="4">
        <f>+[1]Adm!C437</f>
        <v>0</v>
      </c>
      <c r="O434" s="4">
        <f>+[1]PresMpal!C437</f>
        <v>0</v>
      </c>
      <c r="P434" s="4">
        <f>+'[1]Pro civil'!C437</f>
        <v>0</v>
      </c>
      <c r="Q434" s="4">
        <f>+'[1]C social'!C437</f>
        <v>0</v>
      </c>
      <c r="R434" s="4">
        <f>+[1]Trasp!C437</f>
        <v>0</v>
      </c>
      <c r="S434" s="4">
        <f>+'[1]Agua P'!C437</f>
        <v>0</v>
      </c>
      <c r="T434" s="9">
        <f>+'[1]Des tec'!C58</f>
        <v>0</v>
      </c>
      <c r="U434" s="4">
        <f>+'[1]Gastos R33'!C438</f>
        <v>0</v>
      </c>
      <c r="X434" s="4">
        <f t="shared" si="14"/>
        <v>0</v>
      </c>
    </row>
    <row r="435" spans="1:25" x14ac:dyDescent="0.2">
      <c r="A435" s="22">
        <v>4390</v>
      </c>
      <c r="B435" s="23" t="s">
        <v>540</v>
      </c>
      <c r="C435" s="15">
        <f>+C436</f>
        <v>0</v>
      </c>
      <c r="D435" s="16"/>
      <c r="E435" s="9"/>
      <c r="L435" s="20">
        <f t="shared" si="15"/>
        <v>0</v>
      </c>
      <c r="M435" s="24" t="s">
        <v>1049</v>
      </c>
      <c r="N435" s="20">
        <f>+[1]Adm!C438</f>
        <v>0</v>
      </c>
      <c r="O435" s="20">
        <f>+[1]PresMpal!C438</f>
        <v>0</v>
      </c>
      <c r="P435" s="20">
        <f>+'[1]Pro civil'!C438</f>
        <v>0</v>
      </c>
      <c r="Q435" s="20">
        <f>+'[1]C social'!C438</f>
        <v>0</v>
      </c>
      <c r="R435" s="20">
        <f>+[1]Trasp!C438</f>
        <v>0</v>
      </c>
      <c r="S435" s="20">
        <f>+'[1]Agua P'!C438</f>
        <v>0</v>
      </c>
      <c r="T435" s="9">
        <f>+'[1]Des tec'!C59</f>
        <v>0</v>
      </c>
      <c r="U435" s="20">
        <f>+'[1]Gastos R33'!C439</f>
        <v>0</v>
      </c>
      <c r="V435" s="1"/>
      <c r="W435" s="1"/>
      <c r="X435" s="20">
        <f t="shared" si="14"/>
        <v>0</v>
      </c>
      <c r="Y435" s="1"/>
    </row>
    <row r="436" spans="1:25" x14ac:dyDescent="0.2">
      <c r="A436" s="25">
        <v>4391</v>
      </c>
      <c r="B436" s="26" t="s">
        <v>585</v>
      </c>
      <c r="C436" s="27">
        <f>SUMIF($M$9:$M$690,A436,$L$9:$L$690)</f>
        <v>0</v>
      </c>
      <c r="D436" s="16"/>
      <c r="E436" s="9"/>
      <c r="L436" s="20">
        <f t="shared" si="15"/>
        <v>0</v>
      </c>
      <c r="M436" s="24" t="s">
        <v>1050</v>
      </c>
      <c r="N436" s="4">
        <f>+[1]Adm!C439</f>
        <v>0</v>
      </c>
      <c r="O436" s="4">
        <f>+[1]PresMpal!C439</f>
        <v>0</v>
      </c>
      <c r="P436" s="4">
        <f>+'[1]Pro civil'!C439</f>
        <v>0</v>
      </c>
      <c r="Q436" s="4">
        <f>+'[1]C social'!C439</f>
        <v>0</v>
      </c>
      <c r="R436" s="4">
        <f>+[1]Trasp!C439</f>
        <v>0</v>
      </c>
      <c r="S436" s="4">
        <f>+'[1]Agua P'!C439</f>
        <v>0</v>
      </c>
      <c r="T436" s="9">
        <f>+'[1]Des tec'!C60</f>
        <v>0</v>
      </c>
      <c r="U436" s="4">
        <f>+'[1]Gastos R33'!C440</f>
        <v>0</v>
      </c>
      <c r="X436" s="4">
        <f t="shared" si="14"/>
        <v>0</v>
      </c>
    </row>
    <row r="437" spans="1:25" x14ac:dyDescent="0.2">
      <c r="A437" s="13">
        <v>4400</v>
      </c>
      <c r="B437" s="18" t="s">
        <v>339</v>
      </c>
      <c r="C437" s="19">
        <f>+C438+C440+C442+C444+C446+C448+C450+C452</f>
        <v>8300000</v>
      </c>
      <c r="D437" s="16"/>
      <c r="E437" s="9"/>
      <c r="L437" s="20">
        <f t="shared" si="15"/>
        <v>0</v>
      </c>
      <c r="M437" s="24" t="s">
        <v>1051</v>
      </c>
      <c r="N437" s="20">
        <f>+[1]Adm!C440</f>
        <v>0</v>
      </c>
      <c r="O437" s="20">
        <f>+[1]PresMpal!C440</f>
        <v>0</v>
      </c>
      <c r="P437" s="20">
        <f>+'[1]Pro civil'!C440</f>
        <v>0</v>
      </c>
      <c r="Q437" s="20">
        <f>+'[1]C social'!C440</f>
        <v>0</v>
      </c>
      <c r="R437" s="20">
        <f>+[1]Trasp!C440</f>
        <v>0</v>
      </c>
      <c r="S437" s="20">
        <f>+'[1]Agua P'!C440</f>
        <v>0</v>
      </c>
      <c r="T437" s="9">
        <f>+'[1]Des tec'!C61</f>
        <v>0</v>
      </c>
      <c r="U437" s="20">
        <f>+'[1]Gastos R33'!C441</f>
        <v>0</v>
      </c>
      <c r="V437" s="1"/>
      <c r="W437" s="1"/>
      <c r="X437" s="20">
        <f t="shared" si="14"/>
        <v>0</v>
      </c>
      <c r="Y437" s="1"/>
    </row>
    <row r="438" spans="1:25" x14ac:dyDescent="0.2">
      <c r="A438" s="22">
        <v>4410</v>
      </c>
      <c r="B438" s="23" t="s">
        <v>340</v>
      </c>
      <c r="C438" s="15">
        <f>+C439</f>
        <v>8200000</v>
      </c>
      <c r="D438" s="16"/>
      <c r="E438" s="9"/>
      <c r="L438" s="20">
        <f t="shared" si="15"/>
        <v>0</v>
      </c>
      <c r="M438" s="24" t="s">
        <v>1052</v>
      </c>
      <c r="N438" s="20">
        <f>+[1]Adm!C441</f>
        <v>0</v>
      </c>
      <c r="O438" s="20">
        <f>+[1]PresMpal!C441</f>
        <v>0</v>
      </c>
      <c r="P438" s="20">
        <f>+'[1]Pro civil'!C441</f>
        <v>0</v>
      </c>
      <c r="Q438" s="20">
        <f>+'[1]C social'!C441</f>
        <v>0</v>
      </c>
      <c r="R438" s="20">
        <f>+[1]Trasp!C441</f>
        <v>0</v>
      </c>
      <c r="S438" s="20">
        <f>+'[1]Agua P'!C441</f>
        <v>0</v>
      </c>
      <c r="T438" s="9">
        <f>+'[1]Des tec'!C62</f>
        <v>0</v>
      </c>
      <c r="U438" s="20">
        <f>+'[1]Gastos R33'!C442</f>
        <v>0</v>
      </c>
      <c r="V438" s="1"/>
      <c r="W438" s="1"/>
      <c r="X438" s="20">
        <f t="shared" si="14"/>
        <v>0</v>
      </c>
      <c r="Y438" s="1"/>
    </row>
    <row r="439" spans="1:25" x14ac:dyDescent="0.2">
      <c r="A439" s="25">
        <v>4411</v>
      </c>
      <c r="B439" s="26" t="s">
        <v>341</v>
      </c>
      <c r="C439" s="27">
        <f>SUMIF($M$9:$M$690,A439,$L$9:$L$690)</f>
        <v>8200000</v>
      </c>
      <c r="D439" s="16"/>
      <c r="E439" s="9"/>
      <c r="L439" s="20">
        <f t="shared" si="15"/>
        <v>0</v>
      </c>
      <c r="M439" s="24" t="s">
        <v>1053</v>
      </c>
      <c r="N439" s="4">
        <f>+[1]Adm!C442</f>
        <v>0</v>
      </c>
      <c r="O439" s="4">
        <f>+[1]PresMpal!C442</f>
        <v>0</v>
      </c>
      <c r="P439" s="4">
        <f>+'[1]Pro civil'!C442</f>
        <v>0</v>
      </c>
      <c r="Q439" s="4">
        <f>+'[1]C social'!C442</f>
        <v>0</v>
      </c>
      <c r="R439" s="4">
        <f>+[1]Trasp!C442</f>
        <v>0</v>
      </c>
      <c r="S439" s="4">
        <f>+'[1]Agua P'!C442</f>
        <v>0</v>
      </c>
      <c r="T439" s="9">
        <f>+'[1]Des tec'!C63</f>
        <v>0</v>
      </c>
      <c r="U439" s="4">
        <f>+'[1]Gastos R33'!C443</f>
        <v>0</v>
      </c>
      <c r="X439" s="4">
        <f t="shared" si="14"/>
        <v>0</v>
      </c>
    </row>
    <row r="440" spans="1:25" x14ac:dyDescent="0.2">
      <c r="A440" s="22">
        <v>4420</v>
      </c>
      <c r="B440" s="23" t="s">
        <v>342</v>
      </c>
      <c r="C440" s="15">
        <f>+C441</f>
        <v>0</v>
      </c>
      <c r="D440" s="16"/>
      <c r="E440" s="9"/>
      <c r="L440" s="20">
        <f t="shared" si="15"/>
        <v>0</v>
      </c>
      <c r="M440" s="24" t="s">
        <v>1054</v>
      </c>
      <c r="N440" s="20">
        <f>+[1]Adm!C443</f>
        <v>0</v>
      </c>
      <c r="O440" s="20">
        <f>+[1]PresMpal!C443</f>
        <v>0</v>
      </c>
      <c r="P440" s="20">
        <f>+'[1]Pro civil'!C443</f>
        <v>0</v>
      </c>
      <c r="Q440" s="20">
        <f>+'[1]C social'!C443</f>
        <v>0</v>
      </c>
      <c r="R440" s="20">
        <f>+[1]Trasp!C443</f>
        <v>0</v>
      </c>
      <c r="S440" s="20">
        <f>+'[1]Agua P'!C443</f>
        <v>0</v>
      </c>
      <c r="T440" s="9">
        <f>+'[1]Des tec'!C64</f>
        <v>0</v>
      </c>
      <c r="U440" s="20">
        <f>+'[1]Gastos R33'!C444</f>
        <v>0</v>
      </c>
      <c r="V440" s="1"/>
      <c r="W440" s="1"/>
      <c r="X440" s="20">
        <f t="shared" si="14"/>
        <v>0</v>
      </c>
      <c r="Y440" s="1"/>
    </row>
    <row r="441" spans="1:25" x14ac:dyDescent="0.2">
      <c r="A441" s="25">
        <v>4421</v>
      </c>
      <c r="B441" s="26" t="s">
        <v>343</v>
      </c>
      <c r="C441" s="27">
        <f>SUMIF($M$9:$M$690,A441,$L$9:$L$690)</f>
        <v>0</v>
      </c>
      <c r="D441" s="16"/>
      <c r="E441" s="9"/>
      <c r="L441" s="20">
        <f t="shared" si="15"/>
        <v>100000</v>
      </c>
      <c r="M441" s="24" t="s">
        <v>1055</v>
      </c>
      <c r="N441" s="4">
        <f>+[1]Adm!C444</f>
        <v>0</v>
      </c>
      <c r="O441" s="4">
        <f>+[1]PresMpal!C444</f>
        <v>0</v>
      </c>
      <c r="P441" s="4">
        <f>+'[1]Pro civil'!C444</f>
        <v>0</v>
      </c>
      <c r="Q441" s="4">
        <f>+'[1]C social'!C444</f>
        <v>0</v>
      </c>
      <c r="R441" s="4">
        <f>+[1]Trasp!C444</f>
        <v>0</v>
      </c>
      <c r="S441" s="4">
        <f>+'[1]Agua P'!C444</f>
        <v>0</v>
      </c>
      <c r="T441" s="9">
        <f>+'[1]Des tec'!C65</f>
        <v>0</v>
      </c>
      <c r="U441" s="4">
        <f>+'[1]Gastos R33'!C445</f>
        <v>100000</v>
      </c>
      <c r="X441" s="4">
        <f t="shared" si="14"/>
        <v>0</v>
      </c>
    </row>
    <row r="442" spans="1:25" x14ac:dyDescent="0.2">
      <c r="A442" s="22">
        <v>4430</v>
      </c>
      <c r="B442" s="23" t="s">
        <v>344</v>
      </c>
      <c r="C442" s="15">
        <f>+C443</f>
        <v>100000</v>
      </c>
      <c r="D442" s="16"/>
      <c r="E442" s="9"/>
      <c r="L442" s="20">
        <f t="shared" si="15"/>
        <v>0</v>
      </c>
      <c r="M442" s="24" t="s">
        <v>1056</v>
      </c>
      <c r="N442" s="20">
        <f>+[1]Adm!C445</f>
        <v>0</v>
      </c>
      <c r="O442" s="20">
        <f>+[1]PresMpal!C445</f>
        <v>0</v>
      </c>
      <c r="P442" s="20">
        <f>+'[1]Pro civil'!C445</f>
        <v>0</v>
      </c>
      <c r="Q442" s="20">
        <f>+'[1]C social'!C445</f>
        <v>0</v>
      </c>
      <c r="R442" s="20">
        <f>+[1]Trasp!C445</f>
        <v>0</v>
      </c>
      <c r="S442" s="20">
        <f>+'[1]Agua P'!C445</f>
        <v>0</v>
      </c>
      <c r="T442" s="9">
        <f>+'[1]Des tec'!C66</f>
        <v>0</v>
      </c>
      <c r="U442" s="20">
        <f>+'[1]Gastos R33'!C446</f>
        <v>0</v>
      </c>
      <c r="V442" s="1"/>
      <c r="W442" s="1"/>
      <c r="X442" s="20">
        <f t="shared" si="14"/>
        <v>0</v>
      </c>
      <c r="Y442" s="1"/>
    </row>
    <row r="443" spans="1:25" x14ac:dyDescent="0.2">
      <c r="A443" s="25">
        <v>4431</v>
      </c>
      <c r="B443" s="26" t="s">
        <v>345</v>
      </c>
      <c r="C443" s="27">
        <f>SUMIF($M$9:$M$690,A443,$L$9:$L$690)</f>
        <v>100000</v>
      </c>
      <c r="D443" s="16"/>
      <c r="E443" s="9"/>
      <c r="L443" s="20">
        <f t="shared" si="15"/>
        <v>0</v>
      </c>
      <c r="M443" s="24" t="s">
        <v>1057</v>
      </c>
      <c r="N443" s="4">
        <f>+[1]Adm!C446</f>
        <v>0</v>
      </c>
      <c r="O443" s="4">
        <f>+[1]PresMpal!C446</f>
        <v>0</v>
      </c>
      <c r="P443" s="4">
        <f>+'[1]Pro civil'!C446</f>
        <v>0</v>
      </c>
      <c r="Q443" s="4">
        <f>+'[1]C social'!C446</f>
        <v>0</v>
      </c>
      <c r="R443" s="4">
        <f>+[1]Trasp!C446</f>
        <v>0</v>
      </c>
      <c r="S443" s="4">
        <f>+'[1]Agua P'!C446</f>
        <v>0</v>
      </c>
      <c r="T443" s="9">
        <f>+'[1]Des tec'!C67</f>
        <v>0</v>
      </c>
      <c r="U443" s="4">
        <f>+'[1]Gastos R33'!C447</f>
        <v>0</v>
      </c>
      <c r="X443" s="4">
        <f t="shared" si="14"/>
        <v>0</v>
      </c>
    </row>
    <row r="444" spans="1:25" x14ac:dyDescent="0.2">
      <c r="A444" s="22">
        <v>4440</v>
      </c>
      <c r="B444" s="23" t="s">
        <v>346</v>
      </c>
      <c r="C444" s="15">
        <f>+C445</f>
        <v>0</v>
      </c>
      <c r="D444" s="16"/>
      <c r="E444" s="9"/>
      <c r="L444" s="20">
        <f t="shared" si="15"/>
        <v>0</v>
      </c>
      <c r="M444" s="24" t="s">
        <v>1058</v>
      </c>
      <c r="N444" s="20">
        <f>+[1]Adm!C447</f>
        <v>0</v>
      </c>
      <c r="O444" s="20">
        <f>+[1]PresMpal!C447</f>
        <v>0</v>
      </c>
      <c r="P444" s="20">
        <f>+'[1]Pro civil'!C447</f>
        <v>0</v>
      </c>
      <c r="Q444" s="20">
        <f>+'[1]C social'!C447</f>
        <v>0</v>
      </c>
      <c r="R444" s="20">
        <f>+[1]Trasp!C447</f>
        <v>0</v>
      </c>
      <c r="S444" s="20">
        <f>+'[1]Agua P'!C447</f>
        <v>0</v>
      </c>
      <c r="T444" s="9">
        <f>+'[1]Des tec'!C68</f>
        <v>0</v>
      </c>
      <c r="U444" s="20">
        <f>+'[1]Gastos R33'!C448</f>
        <v>0</v>
      </c>
      <c r="V444" s="1"/>
      <c r="W444" s="1"/>
      <c r="X444" s="20">
        <f t="shared" si="14"/>
        <v>0</v>
      </c>
      <c r="Y444" s="1"/>
    </row>
    <row r="445" spans="1:25" x14ac:dyDescent="0.2">
      <c r="A445" s="25">
        <v>4441</v>
      </c>
      <c r="B445" s="26" t="s">
        <v>347</v>
      </c>
      <c r="C445" s="27">
        <f>SUMIF($M$9:$M$690,A445,$L$9:$L$690)</f>
        <v>0</v>
      </c>
      <c r="D445" s="16"/>
      <c r="E445" s="9"/>
      <c r="L445" s="20">
        <f t="shared" si="15"/>
        <v>0</v>
      </c>
      <c r="M445" s="24" t="s">
        <v>1059</v>
      </c>
      <c r="N445" s="4">
        <f>+[1]Adm!C448</f>
        <v>0</v>
      </c>
      <c r="O445" s="4">
        <f>+[1]PresMpal!C448</f>
        <v>0</v>
      </c>
      <c r="P445" s="4">
        <f>+'[1]Pro civil'!C448</f>
        <v>0</v>
      </c>
      <c r="Q445" s="4">
        <f>+'[1]C social'!C448</f>
        <v>0</v>
      </c>
      <c r="R445" s="4">
        <f>+[1]Trasp!C448</f>
        <v>0</v>
      </c>
      <c r="S445" s="4">
        <f>+'[1]Agua P'!C448</f>
        <v>0</v>
      </c>
      <c r="T445" s="9">
        <f>+'[1]Des tec'!C69</f>
        <v>0</v>
      </c>
      <c r="U445" s="4">
        <f>+'[1]Gastos R33'!C449</f>
        <v>0</v>
      </c>
      <c r="X445" s="4">
        <f t="shared" si="14"/>
        <v>0</v>
      </c>
    </row>
    <row r="446" spans="1:25" x14ac:dyDescent="0.2">
      <c r="A446" s="22">
        <v>4450</v>
      </c>
      <c r="B446" s="23" t="s">
        <v>348</v>
      </c>
      <c r="C446" s="15">
        <f>+C447</f>
        <v>0</v>
      </c>
      <c r="D446" s="16"/>
      <c r="E446" s="9"/>
      <c r="L446" s="20">
        <f t="shared" si="15"/>
        <v>0</v>
      </c>
      <c r="M446" s="24" t="s">
        <v>1060</v>
      </c>
      <c r="N446" s="20">
        <f>+[1]Adm!C449</f>
        <v>0</v>
      </c>
      <c r="O446" s="20">
        <f>+[1]PresMpal!C449</f>
        <v>0</v>
      </c>
      <c r="P446" s="20">
        <f>+'[1]Pro civil'!C449</f>
        <v>0</v>
      </c>
      <c r="Q446" s="20">
        <f>+'[1]C social'!C449</f>
        <v>0</v>
      </c>
      <c r="R446" s="20">
        <f>+[1]Trasp!C449</f>
        <v>0</v>
      </c>
      <c r="S446" s="20">
        <f>+'[1]Agua P'!C449</f>
        <v>0</v>
      </c>
      <c r="T446" s="9">
        <f>+'[1]Des tec'!C70</f>
        <v>0</v>
      </c>
      <c r="U446" s="20">
        <f>+'[1]Gastos R33'!C450</f>
        <v>0</v>
      </c>
      <c r="V446" s="1"/>
      <c r="W446" s="1"/>
      <c r="X446" s="20">
        <f t="shared" si="14"/>
        <v>0</v>
      </c>
      <c r="Y446" s="1"/>
    </row>
    <row r="447" spans="1:25" x14ac:dyDescent="0.2">
      <c r="A447" s="25">
        <v>4451</v>
      </c>
      <c r="B447" s="26" t="s">
        <v>349</v>
      </c>
      <c r="C447" s="27">
        <f>SUMIF($M$9:$M$690,A447,$L$9:$L$690)</f>
        <v>0</v>
      </c>
      <c r="D447" s="16"/>
      <c r="E447" s="9"/>
      <c r="L447" s="20">
        <f t="shared" si="15"/>
        <v>0</v>
      </c>
      <c r="M447" s="24" t="s">
        <v>1061</v>
      </c>
      <c r="N447" s="4">
        <f>+[1]Adm!C450</f>
        <v>0</v>
      </c>
      <c r="O447" s="4">
        <f>+[1]PresMpal!C450</f>
        <v>0</v>
      </c>
      <c r="P447" s="4">
        <f>+'[1]Pro civil'!C450</f>
        <v>0</v>
      </c>
      <c r="Q447" s="4">
        <f>+'[1]C social'!C450</f>
        <v>0</v>
      </c>
      <c r="R447" s="4">
        <f>+[1]Trasp!C450</f>
        <v>0</v>
      </c>
      <c r="S447" s="4">
        <f>+'[1]Agua P'!C450</f>
        <v>0</v>
      </c>
      <c r="T447" s="9">
        <f>+'[1]Des tec'!C71</f>
        <v>0</v>
      </c>
      <c r="U447" s="4">
        <f>+'[1]Gastos R33'!C451</f>
        <v>0</v>
      </c>
      <c r="X447" s="4">
        <f t="shared" si="14"/>
        <v>0</v>
      </c>
    </row>
    <row r="448" spans="1:25" x14ac:dyDescent="0.2">
      <c r="A448" s="22">
        <v>4460</v>
      </c>
      <c r="B448" s="23" t="s">
        <v>350</v>
      </c>
      <c r="C448" s="15">
        <f>+C449</f>
        <v>0</v>
      </c>
      <c r="D448" s="16"/>
      <c r="E448" s="9"/>
      <c r="L448" s="20">
        <f t="shared" si="15"/>
        <v>0</v>
      </c>
      <c r="M448" s="21" t="s">
        <v>1062</v>
      </c>
      <c r="N448" s="20">
        <f>+[1]Adm!C451</f>
        <v>0</v>
      </c>
      <c r="O448" s="20">
        <f>+[1]PresMpal!C451</f>
        <v>0</v>
      </c>
      <c r="P448" s="20">
        <f>+'[1]Pro civil'!C451</f>
        <v>0</v>
      </c>
      <c r="Q448" s="20">
        <f>+'[1]C social'!C451</f>
        <v>0</v>
      </c>
      <c r="R448" s="20">
        <f>+[1]Trasp!C451</f>
        <v>0</v>
      </c>
      <c r="S448" s="20">
        <f>+'[1]Agua P'!C451</f>
        <v>0</v>
      </c>
      <c r="T448" s="9">
        <f>+'[1]Des tec'!C72</f>
        <v>0</v>
      </c>
      <c r="U448" s="20">
        <f>+'[1]Gastos R33'!C452</f>
        <v>0</v>
      </c>
      <c r="V448" s="1"/>
      <c r="W448" s="1"/>
      <c r="X448" s="20">
        <f t="shared" si="14"/>
        <v>0</v>
      </c>
      <c r="Y448" s="1"/>
    </row>
    <row r="449" spans="1:25" x14ac:dyDescent="0.2">
      <c r="A449" s="25">
        <v>4461</v>
      </c>
      <c r="B449" s="26" t="s">
        <v>351</v>
      </c>
      <c r="C449" s="27">
        <f>SUMIF($M$9:$M$690,A449,$L$9:$L$690)</f>
        <v>0</v>
      </c>
      <c r="D449" s="16"/>
      <c r="E449" s="9"/>
      <c r="L449" s="20">
        <f t="shared" si="15"/>
        <v>0</v>
      </c>
      <c r="M449" s="24" t="s">
        <v>1063</v>
      </c>
      <c r="N449" s="4">
        <f>+[1]Adm!C452</f>
        <v>0</v>
      </c>
      <c r="O449" s="4">
        <f>+[1]PresMpal!C452</f>
        <v>0</v>
      </c>
      <c r="P449" s="4">
        <f>+'[1]Pro civil'!C452</f>
        <v>0</v>
      </c>
      <c r="Q449" s="4">
        <f>+'[1]C social'!C452</f>
        <v>0</v>
      </c>
      <c r="R449" s="4">
        <f>+[1]Trasp!C452</f>
        <v>0</v>
      </c>
      <c r="S449" s="4">
        <f>+'[1]Agua P'!C452</f>
        <v>0</v>
      </c>
      <c r="T449" s="9">
        <f>+'[1]Des tec'!C73</f>
        <v>0</v>
      </c>
      <c r="U449" s="4">
        <f>+'[1]Gastos R33'!C453</f>
        <v>0</v>
      </c>
      <c r="X449" s="4">
        <f t="shared" si="14"/>
        <v>0</v>
      </c>
    </row>
    <row r="450" spans="1:25" x14ac:dyDescent="0.2">
      <c r="A450" s="22">
        <v>4470</v>
      </c>
      <c r="B450" s="23" t="s">
        <v>352</v>
      </c>
      <c r="C450" s="15">
        <f>+C451</f>
        <v>0</v>
      </c>
      <c r="D450" s="16"/>
      <c r="E450" s="9"/>
      <c r="L450" s="20">
        <f t="shared" si="15"/>
        <v>0</v>
      </c>
      <c r="M450" s="24" t="s">
        <v>1064</v>
      </c>
      <c r="N450" s="20">
        <f>+[1]Adm!C453</f>
        <v>0</v>
      </c>
      <c r="O450" s="20">
        <f>+[1]PresMpal!C453</f>
        <v>0</v>
      </c>
      <c r="P450" s="20">
        <f>+'[1]Pro civil'!C453</f>
        <v>0</v>
      </c>
      <c r="Q450" s="20">
        <f>+'[1]C social'!C453</f>
        <v>0</v>
      </c>
      <c r="R450" s="20">
        <f>+[1]Trasp!C453</f>
        <v>0</v>
      </c>
      <c r="S450" s="20">
        <f>+'[1]Agua P'!C453</f>
        <v>0</v>
      </c>
      <c r="T450" s="9">
        <f>+'[1]Des tec'!C74</f>
        <v>0</v>
      </c>
      <c r="U450" s="20">
        <f>+'[1]Gastos R33'!C454</f>
        <v>0</v>
      </c>
      <c r="V450" s="1"/>
      <c r="W450" s="1"/>
      <c r="X450" s="20">
        <f t="shared" si="14"/>
        <v>0</v>
      </c>
      <c r="Y450" s="1"/>
    </row>
    <row r="451" spans="1:25" x14ac:dyDescent="0.2">
      <c r="A451" s="25">
        <v>4471</v>
      </c>
      <c r="B451" s="26" t="s">
        <v>353</v>
      </c>
      <c r="C451" s="27">
        <f>SUMIF($M$9:$M$690,A451,$L$9:$L$690)</f>
        <v>0</v>
      </c>
      <c r="D451" s="16"/>
      <c r="E451" s="9"/>
      <c r="L451" s="20">
        <f t="shared" si="15"/>
        <v>0</v>
      </c>
      <c r="M451" s="24" t="s">
        <v>1065</v>
      </c>
      <c r="N451" s="4">
        <f>+[1]Adm!C454</f>
        <v>0</v>
      </c>
      <c r="O451" s="4">
        <f>+[1]PresMpal!C454</f>
        <v>0</v>
      </c>
      <c r="P451" s="4">
        <f>+'[1]Pro civil'!C454</f>
        <v>0</v>
      </c>
      <c r="Q451" s="4">
        <f>+'[1]C social'!C454</f>
        <v>0</v>
      </c>
      <c r="R451" s="4">
        <f>+[1]Trasp!C454</f>
        <v>0</v>
      </c>
      <c r="S451" s="4">
        <f>+'[1]Agua P'!C454</f>
        <v>0</v>
      </c>
      <c r="T451" s="9">
        <f>+'[1]Des tec'!C75</f>
        <v>0</v>
      </c>
      <c r="U451" s="4">
        <f>+'[1]Gastos R33'!C455</f>
        <v>0</v>
      </c>
      <c r="X451" s="4">
        <f t="shared" si="14"/>
        <v>0</v>
      </c>
    </row>
    <row r="452" spans="1:25" x14ac:dyDescent="0.2">
      <c r="A452" s="22">
        <v>4480</v>
      </c>
      <c r="B452" s="23" t="s">
        <v>354</v>
      </c>
      <c r="C452" s="15">
        <f>+C453</f>
        <v>0</v>
      </c>
      <c r="D452" s="16"/>
      <c r="E452" s="9"/>
      <c r="L452" s="20">
        <f t="shared" si="15"/>
        <v>0</v>
      </c>
      <c r="M452" s="24" t="s">
        <v>1066</v>
      </c>
      <c r="N452" s="20">
        <f>+[1]Adm!C455</f>
        <v>0</v>
      </c>
      <c r="O452" s="20">
        <f>+[1]PresMpal!C455</f>
        <v>0</v>
      </c>
      <c r="P452" s="20">
        <f>+'[1]Pro civil'!C455</f>
        <v>0</v>
      </c>
      <c r="Q452" s="20">
        <f>+'[1]C social'!C455</f>
        <v>0</v>
      </c>
      <c r="R452" s="20">
        <f>+[1]Trasp!C455</f>
        <v>0</v>
      </c>
      <c r="S452" s="20">
        <f>+'[1]Agua P'!C455</f>
        <v>0</v>
      </c>
      <c r="T452" s="9">
        <f>+'[1]Des tec'!C76</f>
        <v>0</v>
      </c>
      <c r="U452" s="20">
        <f>+'[1]Gastos R33'!C456</f>
        <v>0</v>
      </c>
      <c r="V452" s="1"/>
      <c r="W452" s="1"/>
      <c r="X452" s="20">
        <f t="shared" si="14"/>
        <v>0</v>
      </c>
      <c r="Y452" s="1"/>
    </row>
    <row r="453" spans="1:25" x14ac:dyDescent="0.2">
      <c r="A453" s="25">
        <v>4481</v>
      </c>
      <c r="B453" s="26" t="s">
        <v>355</v>
      </c>
      <c r="C453" s="27">
        <f>SUMIF($M$9:$M$690,A453,$L$9:$L$690)</f>
        <v>0</v>
      </c>
      <c r="D453" s="16"/>
      <c r="E453" s="9"/>
      <c r="L453" s="20">
        <f t="shared" si="15"/>
        <v>0</v>
      </c>
      <c r="M453" s="24" t="s">
        <v>1067</v>
      </c>
      <c r="N453" s="4">
        <f>+[1]Adm!C456</f>
        <v>0</v>
      </c>
      <c r="O453" s="4">
        <f>+[1]PresMpal!C456</f>
        <v>0</v>
      </c>
      <c r="P453" s="4">
        <f>+'[1]Pro civil'!C456</f>
        <v>0</v>
      </c>
      <c r="Q453" s="4">
        <f>+'[1]C social'!C456</f>
        <v>0</v>
      </c>
      <c r="R453" s="4">
        <f>+[1]Trasp!C456</f>
        <v>0</v>
      </c>
      <c r="S453" s="4">
        <f>+'[1]Agua P'!C456</f>
        <v>0</v>
      </c>
      <c r="T453" s="9">
        <f>+'[1]Des tec'!C77</f>
        <v>0</v>
      </c>
      <c r="U453" s="4">
        <f>+'[1]Gastos R33'!C457</f>
        <v>0</v>
      </c>
      <c r="X453" s="4">
        <f t="shared" si="14"/>
        <v>0</v>
      </c>
    </row>
    <row r="454" spans="1:25" x14ac:dyDescent="0.2">
      <c r="A454" s="13">
        <v>4500</v>
      </c>
      <c r="B454" s="18" t="s">
        <v>356</v>
      </c>
      <c r="C454" s="19">
        <f>+C455+C457+C459</f>
        <v>0</v>
      </c>
      <c r="D454" s="16"/>
      <c r="E454" s="9"/>
      <c r="L454" s="20">
        <f t="shared" si="15"/>
        <v>0</v>
      </c>
      <c r="M454" s="24" t="s">
        <v>1068</v>
      </c>
      <c r="N454" s="20">
        <f>+[1]Adm!C457</f>
        <v>0</v>
      </c>
      <c r="O454" s="20">
        <f>+[1]PresMpal!C457</f>
        <v>0</v>
      </c>
      <c r="P454" s="20">
        <f>+'[1]Pro civil'!C457</f>
        <v>0</v>
      </c>
      <c r="Q454" s="20">
        <f>+'[1]C social'!C457</f>
        <v>0</v>
      </c>
      <c r="R454" s="20">
        <f>+[1]Trasp!C457</f>
        <v>0</v>
      </c>
      <c r="S454" s="20">
        <f>+'[1]Agua P'!C457</f>
        <v>0</v>
      </c>
      <c r="T454" s="9">
        <f>+'[1]Des tec'!C78</f>
        <v>0</v>
      </c>
      <c r="U454" s="20">
        <f>+'[1]Gastos R33'!C458</f>
        <v>0</v>
      </c>
      <c r="V454" s="1"/>
      <c r="W454" s="1"/>
      <c r="X454" s="20">
        <f t="shared" si="14"/>
        <v>0</v>
      </c>
      <c r="Y454" s="1"/>
    </row>
    <row r="455" spans="1:25" x14ac:dyDescent="0.2">
      <c r="A455" s="22">
        <v>4510</v>
      </c>
      <c r="B455" s="23" t="s">
        <v>357</v>
      </c>
      <c r="C455" s="15">
        <f>+C456</f>
        <v>0</v>
      </c>
      <c r="D455" s="16"/>
      <c r="E455" s="9"/>
      <c r="L455" s="20">
        <f t="shared" si="15"/>
        <v>0</v>
      </c>
      <c r="M455" s="24" t="s">
        <v>1069</v>
      </c>
      <c r="N455" s="20">
        <f>+[1]Adm!C458</f>
        <v>0</v>
      </c>
      <c r="O455" s="20">
        <f>+[1]PresMpal!C458</f>
        <v>0</v>
      </c>
      <c r="P455" s="20">
        <f>+'[1]Pro civil'!C458</f>
        <v>0</v>
      </c>
      <c r="Q455" s="20">
        <f>+'[1]C social'!C458</f>
        <v>0</v>
      </c>
      <c r="R455" s="20">
        <f>+[1]Trasp!C458</f>
        <v>0</v>
      </c>
      <c r="S455" s="20">
        <f>+'[1]Agua P'!C458</f>
        <v>0</v>
      </c>
      <c r="T455" s="9">
        <f>+'[1]Des tec'!C79</f>
        <v>0</v>
      </c>
      <c r="U455" s="20">
        <f>+'[1]Gastos R33'!C459</f>
        <v>0</v>
      </c>
      <c r="V455" s="1"/>
      <c r="W455" s="1"/>
      <c r="X455" s="20">
        <f t="shared" si="14"/>
        <v>0</v>
      </c>
      <c r="Y455" s="1"/>
    </row>
    <row r="456" spans="1:25" x14ac:dyDescent="0.2">
      <c r="A456" s="25">
        <v>4511</v>
      </c>
      <c r="B456" s="26" t="s">
        <v>358</v>
      </c>
      <c r="C456" s="27">
        <f>SUMIF($M$9:$M$690,A456,$L$9:$L$690)</f>
        <v>0</v>
      </c>
      <c r="D456" s="16"/>
      <c r="E456" s="9"/>
      <c r="L456" s="20">
        <f t="shared" si="15"/>
        <v>0</v>
      </c>
      <c r="M456" s="24" t="s">
        <v>1070</v>
      </c>
      <c r="N456" s="4">
        <f>+[1]Adm!C459</f>
        <v>0</v>
      </c>
      <c r="O456" s="4">
        <f>+[1]PresMpal!C459</f>
        <v>0</v>
      </c>
      <c r="P456" s="4">
        <f>+'[1]Pro civil'!C459</f>
        <v>0</v>
      </c>
      <c r="Q456" s="4">
        <f>+'[1]C social'!C459</f>
        <v>0</v>
      </c>
      <c r="R456" s="4">
        <f>+[1]Trasp!C459</f>
        <v>0</v>
      </c>
      <c r="S456" s="4">
        <f>+'[1]Agua P'!C459</f>
        <v>0</v>
      </c>
      <c r="T456" s="9">
        <f>+'[1]Des tec'!C80</f>
        <v>0</v>
      </c>
      <c r="U456" s="4">
        <f>+'[1]Gastos R33'!C460</f>
        <v>0</v>
      </c>
      <c r="X456" s="4">
        <f t="shared" si="14"/>
        <v>0</v>
      </c>
    </row>
    <row r="457" spans="1:25" x14ac:dyDescent="0.2">
      <c r="A457" s="22">
        <v>4520</v>
      </c>
      <c r="B457" s="23" t="s">
        <v>359</v>
      </c>
      <c r="C457" s="15">
        <f>+C458</f>
        <v>0</v>
      </c>
      <c r="D457" s="16"/>
      <c r="E457" s="9"/>
      <c r="L457" s="20">
        <f t="shared" si="15"/>
        <v>0</v>
      </c>
      <c r="M457" s="24" t="s">
        <v>1071</v>
      </c>
      <c r="N457" s="20">
        <f>+[1]Adm!C460</f>
        <v>0</v>
      </c>
      <c r="O457" s="20">
        <f>+[1]PresMpal!C460</f>
        <v>0</v>
      </c>
      <c r="P457" s="20">
        <f>+'[1]Pro civil'!C460</f>
        <v>0</v>
      </c>
      <c r="Q457" s="20">
        <f>+'[1]C social'!C460</f>
        <v>0</v>
      </c>
      <c r="R457" s="20">
        <f>+[1]Trasp!C460</f>
        <v>0</v>
      </c>
      <c r="S457" s="20">
        <f>+'[1]Agua P'!C460</f>
        <v>0</v>
      </c>
      <c r="T457" s="9">
        <f>+'[1]Des tec'!C81</f>
        <v>0</v>
      </c>
      <c r="U457" s="20">
        <f>+'[1]Gastos R33'!C461</f>
        <v>0</v>
      </c>
      <c r="V457" s="1"/>
      <c r="W457" s="1"/>
      <c r="X457" s="20">
        <f t="shared" si="14"/>
        <v>0</v>
      </c>
      <c r="Y457" s="1"/>
    </row>
    <row r="458" spans="1:25" x14ac:dyDescent="0.2">
      <c r="A458" s="25">
        <v>4521</v>
      </c>
      <c r="B458" s="26" t="s">
        <v>360</v>
      </c>
      <c r="C458" s="27">
        <f>SUMIF($M$9:$M$690,A458,$L$9:$L$690)</f>
        <v>0</v>
      </c>
      <c r="D458" s="16"/>
      <c r="E458" s="9"/>
      <c r="L458" s="20">
        <f t="shared" si="15"/>
        <v>0</v>
      </c>
      <c r="M458" s="24" t="s">
        <v>1072</v>
      </c>
      <c r="N458" s="4">
        <f>+[1]Adm!C461</f>
        <v>0</v>
      </c>
      <c r="O458" s="4">
        <f>+[1]PresMpal!C461</f>
        <v>0</v>
      </c>
      <c r="P458" s="4">
        <f>+'[1]Pro civil'!C461</f>
        <v>0</v>
      </c>
      <c r="Q458" s="4">
        <f>+'[1]C social'!C461</f>
        <v>0</v>
      </c>
      <c r="R458" s="4">
        <f>+[1]Trasp!C461</f>
        <v>0</v>
      </c>
      <c r="S458" s="4">
        <f>+'[1]Agua P'!C461</f>
        <v>0</v>
      </c>
      <c r="T458" s="9">
        <f>+'[1]Des tec'!C82</f>
        <v>0</v>
      </c>
      <c r="U458" s="4">
        <f>+'[1]Gastos R33'!C462</f>
        <v>0</v>
      </c>
      <c r="X458" s="4">
        <f t="shared" si="14"/>
        <v>0</v>
      </c>
    </row>
    <row r="459" spans="1:25" x14ac:dyDescent="0.2">
      <c r="A459" s="22">
        <v>4590</v>
      </c>
      <c r="B459" s="23" t="s">
        <v>541</v>
      </c>
      <c r="C459" s="15">
        <f>+C460</f>
        <v>0</v>
      </c>
      <c r="D459" s="16"/>
      <c r="E459" s="9"/>
      <c r="L459" s="20">
        <f t="shared" si="15"/>
        <v>0</v>
      </c>
      <c r="M459" s="24" t="s">
        <v>1073</v>
      </c>
      <c r="N459" s="20">
        <f>+[1]Adm!C462</f>
        <v>0</v>
      </c>
      <c r="O459" s="20">
        <f>+[1]PresMpal!C462</f>
        <v>0</v>
      </c>
      <c r="P459" s="20">
        <f>+'[1]Pro civil'!C462</f>
        <v>0</v>
      </c>
      <c r="Q459" s="20">
        <f>+'[1]C social'!C462</f>
        <v>0</v>
      </c>
      <c r="R459" s="20">
        <f>+[1]Trasp!C462</f>
        <v>0</v>
      </c>
      <c r="S459" s="20">
        <f>+'[1]Agua P'!C462</f>
        <v>0</v>
      </c>
      <c r="T459" s="9">
        <f>+'[1]Des tec'!C83</f>
        <v>0</v>
      </c>
      <c r="U459" s="20">
        <f>+'[1]Gastos R33'!C463</f>
        <v>0</v>
      </c>
      <c r="V459" s="1"/>
      <c r="W459" s="1"/>
      <c r="X459" s="20">
        <f t="shared" si="14"/>
        <v>0</v>
      </c>
      <c r="Y459" s="1"/>
    </row>
    <row r="460" spans="1:25" x14ac:dyDescent="0.2">
      <c r="A460" s="25">
        <v>4591</v>
      </c>
      <c r="B460" s="26" t="s">
        <v>560</v>
      </c>
      <c r="C460" s="27">
        <f>SUMIF($M$9:$M$690,A460,$L$9:$L$690)</f>
        <v>0</v>
      </c>
      <c r="D460" s="16"/>
      <c r="E460" s="9"/>
      <c r="L460" s="20">
        <f t="shared" si="15"/>
        <v>0</v>
      </c>
      <c r="M460" s="24" t="s">
        <v>1074</v>
      </c>
      <c r="N460" s="4">
        <f>+[1]Adm!C463</f>
        <v>0</v>
      </c>
      <c r="O460" s="4">
        <f>+[1]PresMpal!C463</f>
        <v>0</v>
      </c>
      <c r="P460" s="4">
        <f>+'[1]Pro civil'!C463</f>
        <v>0</v>
      </c>
      <c r="Q460" s="4">
        <f>+'[1]C social'!C463</f>
        <v>0</v>
      </c>
      <c r="R460" s="4">
        <f>+[1]Trasp!C463</f>
        <v>0</v>
      </c>
      <c r="S460" s="4">
        <f>+'[1]Agua P'!C463</f>
        <v>0</v>
      </c>
      <c r="T460" s="9">
        <f>+'[1]Des tec'!C84</f>
        <v>0</v>
      </c>
      <c r="U460" s="4">
        <f>+'[1]Gastos R33'!C464</f>
        <v>0</v>
      </c>
      <c r="X460" s="4">
        <f t="shared" si="14"/>
        <v>0</v>
      </c>
    </row>
    <row r="461" spans="1:25" x14ac:dyDescent="0.2">
      <c r="A461" s="13">
        <v>4600</v>
      </c>
      <c r="B461" s="18" t="s">
        <v>573</v>
      </c>
      <c r="C461" s="19">
        <f>+C462+C464+C466+C468+C470+C472+C474</f>
        <v>0</v>
      </c>
      <c r="D461" s="16"/>
      <c r="E461" s="9"/>
      <c r="L461" s="20">
        <f t="shared" si="15"/>
        <v>0</v>
      </c>
      <c r="M461" s="24" t="s">
        <v>1075</v>
      </c>
      <c r="N461" s="20">
        <f>+[1]Adm!C464</f>
        <v>0</v>
      </c>
      <c r="O461" s="20">
        <f>+[1]PresMpal!C464</f>
        <v>0</v>
      </c>
      <c r="P461" s="20">
        <f>+'[1]Pro civil'!C464</f>
        <v>0</v>
      </c>
      <c r="Q461" s="20">
        <f>+'[1]C social'!C464</f>
        <v>0</v>
      </c>
      <c r="R461" s="20">
        <f>+[1]Trasp!C464</f>
        <v>0</v>
      </c>
      <c r="S461" s="20">
        <f>+'[1]Agua P'!C464</f>
        <v>0</v>
      </c>
      <c r="T461" s="9">
        <f>+'[1]Des tec'!C85</f>
        <v>0</v>
      </c>
      <c r="U461" s="20">
        <f>+'[1]Gastos R33'!C465</f>
        <v>0</v>
      </c>
      <c r="V461" s="1"/>
      <c r="W461" s="1"/>
      <c r="X461" s="20">
        <f t="shared" si="14"/>
        <v>0</v>
      </c>
      <c r="Y461" s="1"/>
    </row>
    <row r="462" spans="1:25" x14ac:dyDescent="0.2">
      <c r="A462" s="22">
        <v>4610</v>
      </c>
      <c r="B462" s="23" t="s">
        <v>1076</v>
      </c>
      <c r="C462" s="15">
        <f>+C463</f>
        <v>0</v>
      </c>
      <c r="D462" s="16"/>
      <c r="E462" s="9"/>
      <c r="L462" s="20">
        <f t="shared" si="15"/>
        <v>0</v>
      </c>
      <c r="M462" s="24" t="s">
        <v>1077</v>
      </c>
      <c r="N462" s="20">
        <f>+[1]Adm!C465</f>
        <v>0</v>
      </c>
      <c r="O462" s="20">
        <f>+[1]PresMpal!C465</f>
        <v>0</v>
      </c>
      <c r="P462" s="20">
        <f>+'[1]Pro civil'!C465</f>
        <v>0</v>
      </c>
      <c r="Q462" s="20">
        <f>+'[1]C social'!C465</f>
        <v>0</v>
      </c>
      <c r="R462" s="20">
        <f>+[1]Trasp!C465</f>
        <v>0</v>
      </c>
      <c r="S462" s="20">
        <f>+'[1]Agua P'!C465</f>
        <v>0</v>
      </c>
      <c r="T462" s="9">
        <f>+'[1]Des tec'!C86</f>
        <v>0</v>
      </c>
      <c r="U462" s="20">
        <f>+'[1]Gastos R33'!C466</f>
        <v>0</v>
      </c>
      <c r="V462" s="1"/>
      <c r="W462" s="1"/>
      <c r="X462" s="20">
        <f t="shared" si="14"/>
        <v>0</v>
      </c>
      <c r="Y462" s="1"/>
    </row>
    <row r="463" spans="1:25" x14ac:dyDescent="0.2">
      <c r="A463" s="25">
        <v>4611</v>
      </c>
      <c r="B463" s="26" t="s">
        <v>1078</v>
      </c>
      <c r="C463" s="27">
        <f>SUMIF($M$9:$M$690,A463,$L$9:$L$690)</f>
        <v>0</v>
      </c>
      <c r="D463" s="16"/>
      <c r="E463" s="9"/>
      <c r="L463" s="20">
        <f t="shared" si="15"/>
        <v>0</v>
      </c>
      <c r="M463" s="24" t="s">
        <v>1079</v>
      </c>
      <c r="N463" s="4">
        <f>+[1]Adm!C466</f>
        <v>0</v>
      </c>
      <c r="O463" s="4">
        <f>+[1]PresMpal!C466</f>
        <v>0</v>
      </c>
      <c r="P463" s="4">
        <f>+'[1]Pro civil'!C466</f>
        <v>0</v>
      </c>
      <c r="Q463" s="4">
        <f>+'[1]C social'!C466</f>
        <v>0</v>
      </c>
      <c r="R463" s="4">
        <f>+[1]Trasp!C466</f>
        <v>0</v>
      </c>
      <c r="S463" s="4">
        <f>+'[1]Agua P'!C466</f>
        <v>0</v>
      </c>
      <c r="T463" s="9">
        <f>+'[1]Des tec'!C87</f>
        <v>0</v>
      </c>
      <c r="U463" s="4">
        <f>+'[1]Gastos R33'!C467</f>
        <v>0</v>
      </c>
      <c r="X463" s="4">
        <f t="shared" si="14"/>
        <v>0</v>
      </c>
    </row>
    <row r="464" spans="1:25" x14ac:dyDescent="0.2">
      <c r="A464" s="22">
        <v>4620</v>
      </c>
      <c r="B464" s="23" t="s">
        <v>1080</v>
      </c>
      <c r="C464" s="15">
        <f>+C465</f>
        <v>0</v>
      </c>
      <c r="D464" s="16"/>
      <c r="E464" s="9"/>
      <c r="L464" s="20">
        <f t="shared" si="15"/>
        <v>0</v>
      </c>
      <c r="M464" s="24" t="s">
        <v>1081</v>
      </c>
      <c r="N464" s="20">
        <f>+[1]Adm!C467</f>
        <v>0</v>
      </c>
      <c r="O464" s="20">
        <f>+[1]PresMpal!C467</f>
        <v>0</v>
      </c>
      <c r="P464" s="20">
        <f>+'[1]Pro civil'!C467</f>
        <v>0</v>
      </c>
      <c r="Q464" s="20">
        <f>+'[1]C social'!C467</f>
        <v>0</v>
      </c>
      <c r="R464" s="20">
        <f>+[1]Trasp!C467</f>
        <v>0</v>
      </c>
      <c r="S464" s="20">
        <f>+'[1]Agua P'!C467</f>
        <v>0</v>
      </c>
      <c r="T464" s="9">
        <f>+'[1]Des tec'!C88</f>
        <v>0</v>
      </c>
      <c r="U464" s="20">
        <f>+'[1]Gastos R33'!C468</f>
        <v>0</v>
      </c>
      <c r="V464" s="1"/>
      <c r="W464" s="1"/>
      <c r="X464" s="20">
        <f t="shared" si="14"/>
        <v>0</v>
      </c>
      <c r="Y464" s="1"/>
    </row>
    <row r="465" spans="1:25" x14ac:dyDescent="0.2">
      <c r="A465" s="25">
        <v>4621</v>
      </c>
      <c r="B465" s="26" t="s">
        <v>1082</v>
      </c>
      <c r="C465" s="27">
        <f>SUMIF($M$9:$M$690,A465,$L$9:$L$690)</f>
        <v>0</v>
      </c>
      <c r="D465" s="16"/>
      <c r="E465" s="9"/>
      <c r="L465" s="20">
        <f t="shared" si="15"/>
        <v>0</v>
      </c>
      <c r="M465" s="24" t="s">
        <v>1083</v>
      </c>
      <c r="N465" s="4">
        <f>+[1]Adm!C468</f>
        <v>0</v>
      </c>
      <c r="O465" s="4">
        <f>+[1]PresMpal!C468</f>
        <v>0</v>
      </c>
      <c r="P465" s="4">
        <f>+'[1]Pro civil'!C468</f>
        <v>0</v>
      </c>
      <c r="Q465" s="4">
        <f>+'[1]C social'!C468</f>
        <v>0</v>
      </c>
      <c r="R465" s="4">
        <f>+[1]Trasp!C468</f>
        <v>0</v>
      </c>
      <c r="S465" s="4">
        <f>+'[1]Agua P'!C468</f>
        <v>0</v>
      </c>
      <c r="T465" s="9">
        <f>+'[1]Des tec'!C89</f>
        <v>0</v>
      </c>
      <c r="U465" s="4">
        <f>+'[1]Gastos R33'!C469</f>
        <v>0</v>
      </c>
      <c r="X465" s="4">
        <f t="shared" si="14"/>
        <v>0</v>
      </c>
    </row>
    <row r="466" spans="1:25" x14ac:dyDescent="0.2">
      <c r="A466" s="22">
        <v>4630</v>
      </c>
      <c r="B466" s="23" t="s">
        <v>1084</v>
      </c>
      <c r="C466" s="15">
        <f>+C467</f>
        <v>0</v>
      </c>
      <c r="D466" s="16"/>
      <c r="E466" s="9"/>
      <c r="L466" s="20">
        <f t="shared" si="15"/>
        <v>0</v>
      </c>
      <c r="M466" s="24" t="s">
        <v>1085</v>
      </c>
      <c r="N466" s="20">
        <f>+[1]Adm!C469</f>
        <v>0</v>
      </c>
      <c r="O466" s="20">
        <f>+[1]PresMpal!C469</f>
        <v>0</v>
      </c>
      <c r="P466" s="20">
        <f>+'[1]Pro civil'!C469</f>
        <v>0</v>
      </c>
      <c r="Q466" s="20">
        <f>+'[1]C social'!C469</f>
        <v>0</v>
      </c>
      <c r="R466" s="20">
        <f>+[1]Trasp!C469</f>
        <v>0</v>
      </c>
      <c r="S466" s="20">
        <f>+'[1]Agua P'!C469</f>
        <v>0</v>
      </c>
      <c r="T466" s="9">
        <f>+'[1]Des tec'!C90</f>
        <v>0</v>
      </c>
      <c r="U466" s="20">
        <f>+'[1]Gastos R33'!C470</f>
        <v>0</v>
      </c>
      <c r="V466" s="1"/>
      <c r="W466" s="1"/>
      <c r="X466" s="20">
        <f t="shared" si="14"/>
        <v>0</v>
      </c>
      <c r="Y466" s="1"/>
    </row>
    <row r="467" spans="1:25" x14ac:dyDescent="0.2">
      <c r="A467" s="25">
        <v>4631</v>
      </c>
      <c r="B467" s="26" t="s">
        <v>1086</v>
      </c>
      <c r="C467" s="27">
        <f>SUMIF($M$9:$M$690,A467,$L$9:$L$690)</f>
        <v>0</v>
      </c>
      <c r="D467" s="16"/>
      <c r="E467" s="9"/>
      <c r="L467" s="20">
        <f t="shared" si="15"/>
        <v>0</v>
      </c>
      <c r="M467" s="21" t="s">
        <v>1087</v>
      </c>
      <c r="N467" s="4">
        <f>+[1]Adm!C470</f>
        <v>0</v>
      </c>
      <c r="O467" s="4">
        <f>+[1]PresMpal!C470</f>
        <v>0</v>
      </c>
      <c r="P467" s="4">
        <f>+'[1]Pro civil'!C470</f>
        <v>0</v>
      </c>
      <c r="Q467" s="4">
        <f>+'[1]C social'!C470</f>
        <v>0</v>
      </c>
      <c r="R467" s="4">
        <f>+[1]Trasp!C470</f>
        <v>0</v>
      </c>
      <c r="S467" s="4">
        <f>+'[1]Agua P'!C470</f>
        <v>0</v>
      </c>
      <c r="T467" s="9">
        <f>+'[1]Des tec'!C91</f>
        <v>0</v>
      </c>
      <c r="U467" s="4">
        <f>+'[1]Gastos R33'!C471</f>
        <v>0</v>
      </c>
      <c r="X467" s="4">
        <f t="shared" si="14"/>
        <v>0</v>
      </c>
    </row>
    <row r="468" spans="1:25" x14ac:dyDescent="0.2">
      <c r="A468" s="22">
        <v>4640</v>
      </c>
      <c r="B468" s="23" t="s">
        <v>1088</v>
      </c>
      <c r="C468" s="15">
        <f>+C469</f>
        <v>0</v>
      </c>
      <c r="D468" s="16"/>
      <c r="E468" s="9"/>
      <c r="L468" s="20">
        <f t="shared" si="15"/>
        <v>0</v>
      </c>
      <c r="M468" s="24" t="s">
        <v>1089</v>
      </c>
      <c r="N468" s="20">
        <f>+[1]Adm!C471</f>
        <v>0</v>
      </c>
      <c r="O468" s="20">
        <f>+[1]PresMpal!C471</f>
        <v>0</v>
      </c>
      <c r="P468" s="20">
        <f>+'[1]Pro civil'!C471</f>
        <v>0</v>
      </c>
      <c r="Q468" s="20">
        <f>+'[1]C social'!C471</f>
        <v>0</v>
      </c>
      <c r="R468" s="20">
        <f>+[1]Trasp!C471</f>
        <v>0</v>
      </c>
      <c r="S468" s="20">
        <f>+'[1]Agua P'!C471</f>
        <v>0</v>
      </c>
      <c r="T468" s="9">
        <f>+'[1]Des tec'!C92</f>
        <v>0</v>
      </c>
      <c r="U468" s="20">
        <f>+'[1]Gastos R33'!C472</f>
        <v>0</v>
      </c>
      <c r="V468" s="1"/>
      <c r="W468" s="1"/>
      <c r="X468" s="20">
        <f t="shared" si="14"/>
        <v>0</v>
      </c>
      <c r="Y468" s="1"/>
    </row>
    <row r="469" spans="1:25" x14ac:dyDescent="0.2">
      <c r="A469" s="25">
        <v>4641</v>
      </c>
      <c r="B469" s="26" t="s">
        <v>1090</v>
      </c>
      <c r="C469" s="27">
        <f>SUMIF($M$9:$M$690,A469,$L$9:$L$690)</f>
        <v>0</v>
      </c>
      <c r="D469" s="16"/>
      <c r="E469" s="9"/>
      <c r="L469" s="20">
        <f t="shared" si="15"/>
        <v>0</v>
      </c>
      <c r="M469" s="24" t="s">
        <v>1091</v>
      </c>
      <c r="N469" s="4">
        <f>+[1]Adm!C472</f>
        <v>0</v>
      </c>
      <c r="O469" s="4">
        <f>+[1]PresMpal!C472</f>
        <v>0</v>
      </c>
      <c r="P469" s="4">
        <f>+'[1]Pro civil'!C472</f>
        <v>0</v>
      </c>
      <c r="Q469" s="4">
        <f>+'[1]C social'!C472</f>
        <v>0</v>
      </c>
      <c r="R469" s="4">
        <f>+[1]Trasp!C472</f>
        <v>0</v>
      </c>
      <c r="S469" s="4">
        <f>+'[1]Agua P'!C472</f>
        <v>0</v>
      </c>
      <c r="T469" s="9">
        <f>+'[1]Des tec'!C93</f>
        <v>0</v>
      </c>
      <c r="U469" s="4">
        <f>+'[1]Gastos R33'!C473</f>
        <v>0</v>
      </c>
      <c r="X469" s="4">
        <f t="shared" si="14"/>
        <v>0</v>
      </c>
    </row>
    <row r="470" spans="1:25" x14ac:dyDescent="0.2">
      <c r="A470" s="22">
        <v>4650</v>
      </c>
      <c r="B470" s="23" t="s">
        <v>1092</v>
      </c>
      <c r="C470" s="15">
        <f>+C471</f>
        <v>0</v>
      </c>
      <c r="D470" s="16"/>
      <c r="E470" s="9"/>
      <c r="L470" s="20">
        <f t="shared" si="15"/>
        <v>0</v>
      </c>
      <c r="M470" s="24" t="s">
        <v>1093</v>
      </c>
      <c r="N470" s="20">
        <f>+[1]Adm!C473</f>
        <v>0</v>
      </c>
      <c r="O470" s="20">
        <f>+[1]PresMpal!C473</f>
        <v>0</v>
      </c>
      <c r="P470" s="20">
        <f>+'[1]Pro civil'!C473</f>
        <v>0</v>
      </c>
      <c r="Q470" s="20">
        <f>+'[1]C social'!C473</f>
        <v>0</v>
      </c>
      <c r="R470" s="20">
        <f>+[1]Trasp!C473</f>
        <v>0</v>
      </c>
      <c r="S470" s="20">
        <f>+'[1]Agua P'!C473</f>
        <v>0</v>
      </c>
      <c r="T470" s="9">
        <f>+'[1]Des tec'!C94</f>
        <v>0</v>
      </c>
      <c r="U470" s="20">
        <f>+'[1]Gastos R33'!C474</f>
        <v>0</v>
      </c>
      <c r="V470" s="1"/>
      <c r="W470" s="1"/>
      <c r="X470" s="20">
        <f t="shared" si="14"/>
        <v>0</v>
      </c>
      <c r="Y470" s="1"/>
    </row>
    <row r="471" spans="1:25" x14ac:dyDescent="0.2">
      <c r="A471" s="25">
        <v>4651</v>
      </c>
      <c r="B471" s="26" t="s">
        <v>1094</v>
      </c>
      <c r="C471" s="27">
        <f>SUMIF($M$9:$M$690,A471,$L$9:$L$690)</f>
        <v>0</v>
      </c>
      <c r="D471" s="16"/>
      <c r="E471" s="9"/>
      <c r="L471" s="20">
        <f t="shared" si="15"/>
        <v>0</v>
      </c>
      <c r="M471" s="24" t="s">
        <v>1095</v>
      </c>
      <c r="N471" s="4">
        <f>+[1]Adm!C474</f>
        <v>0</v>
      </c>
      <c r="O471" s="4">
        <f>+[1]PresMpal!C474</f>
        <v>0</v>
      </c>
      <c r="P471" s="4">
        <f>+'[1]Pro civil'!C474</f>
        <v>0</v>
      </c>
      <c r="Q471" s="4">
        <f>+'[1]C social'!C474</f>
        <v>0</v>
      </c>
      <c r="R471" s="4">
        <f>+[1]Trasp!C474</f>
        <v>0</v>
      </c>
      <c r="S471" s="4">
        <f>+'[1]Agua P'!C474</f>
        <v>0</v>
      </c>
      <c r="T471" s="9">
        <f>+'[1]Des tec'!C95</f>
        <v>0</v>
      </c>
      <c r="U471" s="4">
        <f>+'[1]Gastos R33'!C475</f>
        <v>0</v>
      </c>
      <c r="X471" s="4">
        <f t="shared" si="14"/>
        <v>0</v>
      </c>
    </row>
    <row r="472" spans="1:25" x14ac:dyDescent="0.2">
      <c r="A472" s="22">
        <v>4660</v>
      </c>
      <c r="B472" s="23" t="s">
        <v>1096</v>
      </c>
      <c r="C472" s="15">
        <f>+C473</f>
        <v>0</v>
      </c>
      <c r="D472" s="16"/>
      <c r="E472" s="9"/>
      <c r="L472" s="20">
        <f t="shared" si="15"/>
        <v>0</v>
      </c>
      <c r="M472" s="24" t="s">
        <v>1097</v>
      </c>
      <c r="N472" s="20">
        <f>+[1]Adm!C475</f>
        <v>0</v>
      </c>
      <c r="O472" s="20">
        <f>+[1]PresMpal!C475</f>
        <v>0</v>
      </c>
      <c r="P472" s="20">
        <f>+'[1]Pro civil'!C475</f>
        <v>0</v>
      </c>
      <c r="Q472" s="20">
        <f>+'[1]C social'!C475</f>
        <v>0</v>
      </c>
      <c r="R472" s="20">
        <f>+[1]Trasp!C475</f>
        <v>0</v>
      </c>
      <c r="S472" s="20">
        <f>+'[1]Agua P'!C475</f>
        <v>0</v>
      </c>
      <c r="T472" s="9">
        <f>+'[1]Des tec'!C96</f>
        <v>0</v>
      </c>
      <c r="U472" s="20">
        <f>+'[1]Gastos R33'!C476</f>
        <v>0</v>
      </c>
      <c r="V472" s="1"/>
      <c r="W472" s="1"/>
      <c r="X472" s="20">
        <f t="shared" si="14"/>
        <v>0</v>
      </c>
      <c r="Y472" s="1"/>
    </row>
    <row r="473" spans="1:25" x14ac:dyDescent="0.2">
      <c r="A473" s="25">
        <v>4661</v>
      </c>
      <c r="B473" s="26" t="s">
        <v>1098</v>
      </c>
      <c r="C473" s="27">
        <f>SUMIF($M$9:$M$690,A473,$L$9:$L$690)</f>
        <v>0</v>
      </c>
      <c r="D473" s="16"/>
      <c r="E473" s="9"/>
      <c r="L473" s="20">
        <f t="shared" si="15"/>
        <v>0</v>
      </c>
      <c r="M473" s="24" t="s">
        <v>1099</v>
      </c>
      <c r="N473" s="4">
        <f>+[1]Adm!C476</f>
        <v>0</v>
      </c>
      <c r="O473" s="4">
        <f>+[1]PresMpal!C476</f>
        <v>0</v>
      </c>
      <c r="P473" s="4">
        <f>+'[1]Pro civil'!C476</f>
        <v>0</v>
      </c>
      <c r="Q473" s="4">
        <f>+'[1]C social'!C476</f>
        <v>0</v>
      </c>
      <c r="R473" s="4">
        <f>+[1]Trasp!C476</f>
        <v>0</v>
      </c>
      <c r="S473" s="4">
        <f>+'[1]Agua P'!C476</f>
        <v>0</v>
      </c>
      <c r="T473" s="9">
        <f>+'[1]Des tec'!C97</f>
        <v>0</v>
      </c>
      <c r="U473" s="4">
        <f>+'[1]Gastos R33'!C477</f>
        <v>0</v>
      </c>
      <c r="X473" s="4">
        <f t="shared" si="14"/>
        <v>0</v>
      </c>
    </row>
    <row r="474" spans="1:25" x14ac:dyDescent="0.2">
      <c r="A474" s="22">
        <v>4690</v>
      </c>
      <c r="B474" s="23" t="s">
        <v>1100</v>
      </c>
      <c r="C474" s="15">
        <f>+C475</f>
        <v>0</v>
      </c>
      <c r="D474" s="16"/>
      <c r="E474" s="9"/>
      <c r="L474" s="20">
        <f t="shared" si="15"/>
        <v>0</v>
      </c>
      <c r="M474" s="24" t="s">
        <v>1101</v>
      </c>
      <c r="N474" s="20">
        <f>+[1]Adm!C477</f>
        <v>0</v>
      </c>
      <c r="O474" s="20">
        <f>+[1]PresMpal!C477</f>
        <v>0</v>
      </c>
      <c r="P474" s="20">
        <f>+'[1]Pro civil'!C477</f>
        <v>0</v>
      </c>
      <c r="Q474" s="20">
        <f>+'[1]C social'!C477</f>
        <v>0</v>
      </c>
      <c r="R474" s="20">
        <f>+[1]Trasp!C477</f>
        <v>0</v>
      </c>
      <c r="S474" s="20">
        <f>+'[1]Agua P'!C477</f>
        <v>0</v>
      </c>
      <c r="T474" s="9">
        <f>+'[1]Des tec'!C98</f>
        <v>0</v>
      </c>
      <c r="U474" s="20">
        <f>+'[1]Gastos R33'!C478</f>
        <v>0</v>
      </c>
      <c r="V474" s="1"/>
      <c r="W474" s="1"/>
      <c r="X474" s="20">
        <f t="shared" si="14"/>
        <v>0</v>
      </c>
      <c r="Y474" s="1"/>
    </row>
    <row r="475" spans="1:25" x14ac:dyDescent="0.2">
      <c r="A475" s="25">
        <v>4691</v>
      </c>
      <c r="B475" s="26" t="s">
        <v>1102</v>
      </c>
      <c r="C475" s="27">
        <f>SUMIF($M$9:$M$690,A475,$L$9:$L$690)</f>
        <v>0</v>
      </c>
      <c r="D475" s="16"/>
      <c r="E475" s="9"/>
      <c r="L475" s="20">
        <f t="shared" si="15"/>
        <v>0</v>
      </c>
      <c r="M475" s="24" t="s">
        <v>1103</v>
      </c>
      <c r="N475" s="4">
        <f>+[1]Adm!C478</f>
        <v>0</v>
      </c>
      <c r="O475" s="4">
        <f>+[1]PresMpal!C478</f>
        <v>0</v>
      </c>
      <c r="P475" s="4">
        <f>+'[1]Pro civil'!C478</f>
        <v>0</v>
      </c>
      <c r="Q475" s="4">
        <f>+'[1]C social'!C478</f>
        <v>0</v>
      </c>
      <c r="R475" s="4">
        <f>+[1]Trasp!C478</f>
        <v>0</v>
      </c>
      <c r="S475" s="4">
        <f>+'[1]Agua P'!C478</f>
        <v>0</v>
      </c>
      <c r="T475" s="9">
        <f>+'[1]Des tec'!C99</f>
        <v>0</v>
      </c>
      <c r="U475" s="4">
        <f>+'[1]Gastos R33'!C479</f>
        <v>0</v>
      </c>
      <c r="X475" s="4">
        <f t="shared" si="14"/>
        <v>0</v>
      </c>
    </row>
    <row r="476" spans="1:25" x14ac:dyDescent="0.2">
      <c r="A476" s="13">
        <v>4700</v>
      </c>
      <c r="B476" s="18" t="s">
        <v>574</v>
      </c>
      <c r="C476" s="19">
        <f>+C477</f>
        <v>0</v>
      </c>
      <c r="D476" s="16"/>
      <c r="E476" s="9"/>
      <c r="L476" s="20">
        <f t="shared" si="15"/>
        <v>0</v>
      </c>
      <c r="M476" s="21" t="s">
        <v>1104</v>
      </c>
      <c r="N476" s="20">
        <f>+[1]Adm!C479</f>
        <v>0</v>
      </c>
      <c r="O476" s="20">
        <f>+[1]PresMpal!C479</f>
        <v>0</v>
      </c>
      <c r="P476" s="20">
        <f>+'[1]Pro civil'!C479</f>
        <v>0</v>
      </c>
      <c r="Q476" s="20">
        <f>+'[1]C social'!C479</f>
        <v>0</v>
      </c>
      <c r="R476" s="20">
        <f>+[1]Trasp!C479</f>
        <v>0</v>
      </c>
      <c r="S476" s="20">
        <f>+'[1]Agua P'!C479</f>
        <v>0</v>
      </c>
      <c r="T476" s="9">
        <f>+'[1]Des tec'!C100</f>
        <v>0</v>
      </c>
      <c r="U476" s="20">
        <f>+'[1]Gastos R33'!C480</f>
        <v>0</v>
      </c>
      <c r="V476" s="1"/>
      <c r="W476" s="1"/>
      <c r="X476" s="20">
        <f t="shared" si="14"/>
        <v>0</v>
      </c>
      <c r="Y476" s="1"/>
    </row>
    <row r="477" spans="1:25" x14ac:dyDescent="0.2">
      <c r="A477" s="22">
        <v>4710</v>
      </c>
      <c r="B477" s="23" t="s">
        <v>542</v>
      </c>
      <c r="C477" s="15">
        <f>+C478</f>
        <v>0</v>
      </c>
      <c r="D477" s="16"/>
      <c r="E477" s="9"/>
      <c r="L477" s="20">
        <f t="shared" si="15"/>
        <v>0</v>
      </c>
      <c r="M477" s="24" t="s">
        <v>1105</v>
      </c>
      <c r="N477" s="20">
        <f>+[1]Adm!C480</f>
        <v>0</v>
      </c>
      <c r="O477" s="20">
        <f>+[1]PresMpal!C480</f>
        <v>0</v>
      </c>
      <c r="P477" s="20">
        <f>+'[1]Pro civil'!C480</f>
        <v>0</v>
      </c>
      <c r="Q477" s="20">
        <f>+'[1]C social'!C480</f>
        <v>0</v>
      </c>
      <c r="R477" s="20">
        <f>+[1]Trasp!C480</f>
        <v>0</v>
      </c>
      <c r="S477" s="20">
        <f>+'[1]Agua P'!C480</f>
        <v>0</v>
      </c>
      <c r="T477" s="9">
        <f>+'[1]Des tec'!C101</f>
        <v>0</v>
      </c>
      <c r="U477" s="20">
        <f>+'[1]Gastos R33'!C481</f>
        <v>0</v>
      </c>
      <c r="V477" s="1"/>
      <c r="W477" s="1"/>
      <c r="X477" s="20">
        <f t="shared" si="14"/>
        <v>0</v>
      </c>
      <c r="Y477" s="1"/>
    </row>
    <row r="478" spans="1:25" x14ac:dyDescent="0.2">
      <c r="A478" s="25">
        <v>4711</v>
      </c>
      <c r="B478" s="26" t="s">
        <v>1106</v>
      </c>
      <c r="C478" s="27">
        <f>SUMIF($M$9:$M$690,A478,$L$9:$L$690)</f>
        <v>0</v>
      </c>
      <c r="D478" s="16"/>
      <c r="E478" s="9"/>
      <c r="L478" s="20">
        <f t="shared" si="15"/>
        <v>0</v>
      </c>
      <c r="M478" s="24" t="s">
        <v>1107</v>
      </c>
      <c r="N478" s="4">
        <f>+[1]Adm!C481</f>
        <v>0</v>
      </c>
      <c r="O478" s="4">
        <f>+[1]PresMpal!C481</f>
        <v>0</v>
      </c>
      <c r="P478" s="4">
        <f>+'[1]Pro civil'!C481</f>
        <v>0</v>
      </c>
      <c r="Q478" s="4">
        <f>+'[1]C social'!C481</f>
        <v>0</v>
      </c>
      <c r="R478" s="4">
        <f>+[1]Trasp!C481</f>
        <v>0</v>
      </c>
      <c r="S478" s="4">
        <f>+'[1]Agua P'!C481</f>
        <v>0</v>
      </c>
      <c r="T478" s="9">
        <f>+'[1]Des tec'!C102</f>
        <v>0</v>
      </c>
      <c r="U478" s="4">
        <f>+'[1]Gastos R33'!C482</f>
        <v>0</v>
      </c>
      <c r="X478" s="4">
        <f t="shared" si="14"/>
        <v>0</v>
      </c>
    </row>
    <row r="479" spans="1:25" x14ac:dyDescent="0.2">
      <c r="A479" s="13">
        <v>4800</v>
      </c>
      <c r="B479" s="18" t="s">
        <v>575</v>
      </c>
      <c r="C479" s="19">
        <f>+C480+C482+C484+C486+C488</f>
        <v>0</v>
      </c>
      <c r="D479" s="16"/>
      <c r="E479" s="9"/>
      <c r="L479" s="20">
        <f t="shared" si="15"/>
        <v>0</v>
      </c>
      <c r="M479" s="24" t="s">
        <v>1108</v>
      </c>
      <c r="N479" s="20">
        <f>+[1]Adm!C482</f>
        <v>0</v>
      </c>
      <c r="O479" s="20">
        <f>+[1]PresMpal!C482</f>
        <v>0</v>
      </c>
      <c r="P479" s="20">
        <f>+'[1]Pro civil'!C482</f>
        <v>0</v>
      </c>
      <c r="Q479" s="20">
        <f>+'[1]C social'!C482</f>
        <v>0</v>
      </c>
      <c r="R479" s="20">
        <f>+[1]Trasp!C482</f>
        <v>0</v>
      </c>
      <c r="S479" s="20">
        <f>+'[1]Agua P'!C482</f>
        <v>0</v>
      </c>
      <c r="T479" s="9">
        <f>+'[1]Des tec'!C103</f>
        <v>0</v>
      </c>
      <c r="U479" s="20">
        <f>+'[1]Gastos R33'!C483</f>
        <v>0</v>
      </c>
      <c r="V479" s="1"/>
      <c r="W479" s="1"/>
      <c r="X479" s="20">
        <f t="shared" si="14"/>
        <v>0</v>
      </c>
      <c r="Y479" s="1"/>
    </row>
    <row r="480" spans="1:25" x14ac:dyDescent="0.2">
      <c r="A480" s="22">
        <v>4810</v>
      </c>
      <c r="B480" s="23" t="s">
        <v>543</v>
      </c>
      <c r="C480" s="15">
        <f>+C481</f>
        <v>0</v>
      </c>
      <c r="D480" s="16"/>
      <c r="E480" s="9"/>
      <c r="L480" s="20">
        <f t="shared" si="15"/>
        <v>0</v>
      </c>
      <c r="M480" s="24" t="s">
        <v>1109</v>
      </c>
      <c r="N480" s="20">
        <f>+[1]Adm!C483</f>
        <v>0</v>
      </c>
      <c r="O480" s="20">
        <f>+[1]PresMpal!C483</f>
        <v>0</v>
      </c>
      <c r="P480" s="20">
        <f>+'[1]Pro civil'!C483</f>
        <v>0</v>
      </c>
      <c r="Q480" s="20">
        <f>+'[1]C social'!C483</f>
        <v>0</v>
      </c>
      <c r="R480" s="20">
        <f>+[1]Trasp!C483</f>
        <v>0</v>
      </c>
      <c r="S480" s="20">
        <f>+'[1]Agua P'!C483</f>
        <v>0</v>
      </c>
      <c r="T480" s="9">
        <f>+'[1]Des tec'!C104</f>
        <v>0</v>
      </c>
      <c r="U480" s="20">
        <f>+'[1]Gastos R33'!C484</f>
        <v>0</v>
      </c>
      <c r="V480" s="1"/>
      <c r="W480" s="1"/>
      <c r="X480" s="20">
        <f t="shared" si="14"/>
        <v>0</v>
      </c>
      <c r="Y480" s="1"/>
    </row>
    <row r="481" spans="1:25" x14ac:dyDescent="0.2">
      <c r="A481" s="25">
        <v>4811</v>
      </c>
      <c r="B481" s="26" t="s">
        <v>1110</v>
      </c>
      <c r="C481" s="27">
        <f>SUMIF($M$9:$M$690,A481,$L$9:$L$690)</f>
        <v>0</v>
      </c>
      <c r="D481" s="16"/>
      <c r="E481" s="9"/>
      <c r="M481" s="29" t="s">
        <v>1111</v>
      </c>
      <c r="N481" s="12" t="s">
        <v>1112</v>
      </c>
      <c r="O481" s="12" t="s">
        <v>1113</v>
      </c>
      <c r="P481" s="12" t="s">
        <v>1114</v>
      </c>
      <c r="Q481" s="12"/>
      <c r="R481" s="12"/>
      <c r="S481" s="12"/>
      <c r="T481" s="30"/>
      <c r="U481" s="12"/>
    </row>
    <row r="482" spans="1:25" x14ac:dyDescent="0.2">
      <c r="A482" s="22">
        <v>4820</v>
      </c>
      <c r="B482" s="23" t="s">
        <v>544</v>
      </c>
      <c r="C482" s="15">
        <f>+C483</f>
        <v>0</v>
      </c>
      <c r="D482" s="16"/>
      <c r="E482" s="9"/>
      <c r="L482" s="20">
        <f t="shared" si="15"/>
        <v>96002304.310000002</v>
      </c>
      <c r="M482" s="21" t="s">
        <v>1115</v>
      </c>
      <c r="N482" s="17">
        <f>SUM(N483:N542)</f>
        <v>61002304.310000002</v>
      </c>
      <c r="O482" s="17">
        <f>SUM(O483:O542)</f>
        <v>0</v>
      </c>
      <c r="P482" s="17">
        <f>SUM(P483:P542)</f>
        <v>35000000</v>
      </c>
      <c r="Q482" s="1"/>
      <c r="R482" s="1"/>
      <c r="S482" s="1"/>
      <c r="T482" s="9"/>
      <c r="U482" s="20"/>
      <c r="V482" s="1"/>
      <c r="W482" s="1"/>
      <c r="X482" s="1"/>
      <c r="Y482" s="1"/>
    </row>
    <row r="483" spans="1:25" x14ac:dyDescent="0.2">
      <c r="A483" s="25">
        <v>4821</v>
      </c>
      <c r="B483" s="26" t="s">
        <v>1116</v>
      </c>
      <c r="C483" s="27">
        <f>SUMIF($M$9:$M$690,A483,$L$9:$L$690)</f>
        <v>0</v>
      </c>
      <c r="D483" s="16"/>
      <c r="E483" s="9"/>
      <c r="L483" s="20">
        <f t="shared" si="15"/>
        <v>0</v>
      </c>
      <c r="M483" s="24" t="s">
        <v>1117</v>
      </c>
      <c r="N483" s="4">
        <f>+'[1]Obra Infra'!C11</f>
        <v>0</v>
      </c>
      <c r="O483" s="4">
        <f>+'[1]Obra Forta'!C11</f>
        <v>0</v>
      </c>
      <c r="P483" s="4">
        <f>+'[1]Obra Otros'!C12</f>
        <v>0</v>
      </c>
    </row>
    <row r="484" spans="1:25" x14ac:dyDescent="0.2">
      <c r="A484" s="22">
        <v>4830</v>
      </c>
      <c r="B484" s="23" t="s">
        <v>545</v>
      </c>
      <c r="C484" s="15">
        <f>+C485</f>
        <v>0</v>
      </c>
      <c r="D484" s="16"/>
      <c r="E484" s="9"/>
      <c r="L484" s="20">
        <f t="shared" si="15"/>
        <v>0</v>
      </c>
      <c r="M484" s="24" t="s">
        <v>1118</v>
      </c>
      <c r="N484" s="20">
        <f>+'[1]Obra Infra'!C12</f>
        <v>0</v>
      </c>
      <c r="O484" s="20">
        <f>+'[1]Obra Forta'!C12</f>
        <v>0</v>
      </c>
      <c r="P484" s="20">
        <f>+'[1]Obra Otros'!C13</f>
        <v>0</v>
      </c>
      <c r="Q484" s="1"/>
      <c r="R484" s="1"/>
      <c r="S484" s="1"/>
      <c r="T484" s="9"/>
      <c r="U484" s="20"/>
      <c r="V484" s="1"/>
      <c r="W484" s="1"/>
      <c r="X484" s="1"/>
      <c r="Y484" s="1"/>
    </row>
    <row r="485" spans="1:25" x14ac:dyDescent="0.2">
      <c r="A485" s="25">
        <v>4831</v>
      </c>
      <c r="B485" s="26" t="s">
        <v>1119</v>
      </c>
      <c r="C485" s="27">
        <f>SUMIF($M$9:$M$690,A485,$L$9:$L$690)</f>
        <v>0</v>
      </c>
      <c r="D485" s="16"/>
      <c r="E485" s="9"/>
      <c r="L485" s="20">
        <f t="shared" si="15"/>
        <v>0</v>
      </c>
      <c r="M485" s="24" t="s">
        <v>1120</v>
      </c>
      <c r="N485" s="4">
        <f>+'[1]Obra Infra'!C13</f>
        <v>0</v>
      </c>
      <c r="O485" s="4">
        <f>+'[1]Obra Forta'!C13</f>
        <v>0</v>
      </c>
      <c r="P485" s="4">
        <f>+'[1]Obra Otros'!C14</f>
        <v>0</v>
      </c>
    </row>
    <row r="486" spans="1:25" x14ac:dyDescent="0.2">
      <c r="A486" s="22">
        <v>4840</v>
      </c>
      <c r="B486" s="23" t="s">
        <v>546</v>
      </c>
      <c r="C486" s="15">
        <f>+C487</f>
        <v>0</v>
      </c>
      <c r="D486" s="16"/>
      <c r="E486" s="9"/>
      <c r="L486" s="20">
        <f t="shared" si="15"/>
        <v>0</v>
      </c>
      <c r="M486" s="24" t="s">
        <v>1121</v>
      </c>
      <c r="N486" s="20">
        <f>+'[1]Obra Infra'!C14</f>
        <v>0</v>
      </c>
      <c r="O486" s="20">
        <f>+'[1]Obra Forta'!C14</f>
        <v>0</v>
      </c>
      <c r="P486" s="20">
        <f>+'[1]Obra Otros'!C15</f>
        <v>0</v>
      </c>
      <c r="Q486" s="1"/>
      <c r="R486" s="1"/>
      <c r="S486" s="1"/>
      <c r="T486" s="9"/>
      <c r="U486" s="20"/>
      <c r="V486" s="1"/>
      <c r="W486" s="1"/>
      <c r="X486" s="1"/>
      <c r="Y486" s="1"/>
    </row>
    <row r="487" spans="1:25" x14ac:dyDescent="0.2">
      <c r="A487" s="25">
        <v>4841</v>
      </c>
      <c r="B487" s="26" t="s">
        <v>1122</v>
      </c>
      <c r="C487" s="27">
        <f>SUMIF($M$9:$M$690,A487,$L$9:$L$690)</f>
        <v>0</v>
      </c>
      <c r="D487" s="16"/>
      <c r="E487" s="9"/>
      <c r="L487" s="20">
        <f t="shared" si="15"/>
        <v>0</v>
      </c>
      <c r="M487" s="24" t="s">
        <v>1123</v>
      </c>
      <c r="N487" s="4">
        <f>+'[1]Obra Infra'!C15</f>
        <v>0</v>
      </c>
      <c r="O487" s="4">
        <f>+'[1]Obra Forta'!C15</f>
        <v>0</v>
      </c>
      <c r="P487" s="4">
        <f>+'[1]Obra Otros'!C16</f>
        <v>0</v>
      </c>
    </row>
    <row r="488" spans="1:25" x14ac:dyDescent="0.2">
      <c r="A488" s="22">
        <v>4850</v>
      </c>
      <c r="B488" s="23" t="s">
        <v>547</v>
      </c>
      <c r="C488" s="15">
        <f>+C489</f>
        <v>0</v>
      </c>
      <c r="D488" s="16"/>
      <c r="E488" s="9"/>
      <c r="L488" s="20">
        <f t="shared" si="15"/>
        <v>0</v>
      </c>
      <c r="M488" s="24" t="s">
        <v>1124</v>
      </c>
      <c r="N488" s="20">
        <f>+'[1]Obra Infra'!C16</f>
        <v>0</v>
      </c>
      <c r="O488" s="20">
        <f>+'[1]Obra Forta'!C16</f>
        <v>0</v>
      </c>
      <c r="P488" s="20">
        <f>+'[1]Obra Otros'!C17</f>
        <v>0</v>
      </c>
      <c r="Q488" s="1"/>
      <c r="R488" s="1"/>
      <c r="S488" s="1"/>
      <c r="T488" s="9"/>
      <c r="U488" s="20"/>
      <c r="V488" s="1"/>
      <c r="W488" s="1"/>
      <c r="X488" s="1"/>
      <c r="Y488" s="1"/>
    </row>
    <row r="489" spans="1:25" x14ac:dyDescent="0.2">
      <c r="A489" s="25">
        <v>4851</v>
      </c>
      <c r="B489" s="26" t="s">
        <v>1125</v>
      </c>
      <c r="C489" s="27">
        <f>SUMIF($M$9:$M$690,A489,$L$9:$L$690)</f>
        <v>0</v>
      </c>
      <c r="D489" s="16"/>
      <c r="E489" s="9"/>
      <c r="L489" s="20">
        <f t="shared" si="15"/>
        <v>0</v>
      </c>
      <c r="M489" s="24" t="s">
        <v>1126</v>
      </c>
      <c r="N489" s="4">
        <f>+'[1]Obra Infra'!C17</f>
        <v>0</v>
      </c>
      <c r="O489" s="4">
        <f>+'[1]Obra Forta'!C17</f>
        <v>0</v>
      </c>
      <c r="P489" s="4">
        <f>+'[1]Obra Otros'!C18</f>
        <v>0</v>
      </c>
    </row>
    <row r="490" spans="1:25" x14ac:dyDescent="0.2">
      <c r="A490" s="13">
        <v>4900</v>
      </c>
      <c r="B490" s="18" t="s">
        <v>1127</v>
      </c>
      <c r="C490" s="19">
        <f>+C491+C493+C495</f>
        <v>0</v>
      </c>
      <c r="D490" s="16"/>
      <c r="E490" s="9"/>
      <c r="L490" s="20">
        <f t="shared" ref="L490:L553" si="16">SUM(N490:W490)</f>
        <v>0</v>
      </c>
      <c r="M490" s="24" t="s">
        <v>1128</v>
      </c>
      <c r="N490" s="20">
        <f>+'[1]Obra Infra'!C18</f>
        <v>0</v>
      </c>
      <c r="O490" s="20">
        <f>+'[1]Obra Forta'!C18</f>
        <v>0</v>
      </c>
      <c r="P490" s="20">
        <f>+'[1]Obra Otros'!C19</f>
        <v>0</v>
      </c>
      <c r="Q490" s="1"/>
      <c r="R490" s="1"/>
      <c r="S490" s="1"/>
      <c r="T490" s="9"/>
      <c r="U490" s="20"/>
      <c r="V490" s="1"/>
      <c r="W490" s="1"/>
      <c r="X490" s="1"/>
      <c r="Y490" s="1"/>
    </row>
    <row r="491" spans="1:25" x14ac:dyDescent="0.2">
      <c r="A491" s="22">
        <v>4910</v>
      </c>
      <c r="B491" s="23" t="s">
        <v>1129</v>
      </c>
      <c r="C491" s="15">
        <f>+C492</f>
        <v>0</v>
      </c>
      <c r="D491" s="16"/>
      <c r="E491" s="9"/>
      <c r="L491" s="20">
        <f t="shared" si="16"/>
        <v>0</v>
      </c>
      <c r="M491" s="24" t="s">
        <v>1130</v>
      </c>
      <c r="N491" s="20">
        <f>+'[1]Obra Infra'!C19</f>
        <v>0</v>
      </c>
      <c r="O491" s="20">
        <f>+'[1]Obra Forta'!C19</f>
        <v>0</v>
      </c>
      <c r="P491" s="20">
        <f>+'[1]Obra Otros'!C20</f>
        <v>0</v>
      </c>
      <c r="Q491" s="1"/>
      <c r="R491" s="1"/>
      <c r="S491" s="1"/>
      <c r="T491" s="9"/>
      <c r="U491" s="20"/>
      <c r="V491" s="1"/>
      <c r="W491" s="1"/>
      <c r="X491" s="1"/>
      <c r="Y491" s="1"/>
    </row>
    <row r="492" spans="1:25" x14ac:dyDescent="0.2">
      <c r="A492" s="25">
        <v>4911</v>
      </c>
      <c r="B492" s="26" t="s">
        <v>1131</v>
      </c>
      <c r="C492" s="27">
        <f>SUMIF($M$9:$M$690,A492,$L$9:$L$690)</f>
        <v>0</v>
      </c>
      <c r="D492" s="16"/>
      <c r="E492" s="9"/>
      <c r="L492" s="20">
        <f t="shared" si="16"/>
        <v>96002304.310000002</v>
      </c>
      <c r="M492" s="24" t="s">
        <v>1132</v>
      </c>
      <c r="N492" s="4">
        <f>+'[1]Obra Infra'!C20</f>
        <v>61002304.310000002</v>
      </c>
      <c r="O492" s="4">
        <f>+'[1]Obra Forta'!C20</f>
        <v>0</v>
      </c>
      <c r="P492" s="4">
        <f>+'[1]Obra Otros'!C21</f>
        <v>35000000</v>
      </c>
    </row>
    <row r="493" spans="1:25" x14ac:dyDescent="0.2">
      <c r="A493" s="22">
        <v>4920</v>
      </c>
      <c r="B493" s="23" t="s">
        <v>1133</v>
      </c>
      <c r="C493" s="15">
        <f>+C494</f>
        <v>0</v>
      </c>
      <c r="D493" s="16"/>
      <c r="E493" s="9"/>
      <c r="L493" s="20">
        <f t="shared" si="16"/>
        <v>0</v>
      </c>
      <c r="M493" s="24" t="s">
        <v>1134</v>
      </c>
      <c r="N493" s="20">
        <f>+'[1]Obra Infra'!C21</f>
        <v>0</v>
      </c>
      <c r="O493" s="20">
        <f>+'[1]Obra Forta'!C21</f>
        <v>0</v>
      </c>
      <c r="P493" s="20">
        <f>+'[1]Obra Otros'!C22</f>
        <v>0</v>
      </c>
      <c r="Q493" s="1"/>
      <c r="R493" s="1"/>
      <c r="S493" s="1"/>
      <c r="T493" s="9"/>
      <c r="U493" s="20"/>
      <c r="V493" s="1"/>
      <c r="W493" s="1"/>
      <c r="X493" s="1"/>
      <c r="Y493" s="1"/>
    </row>
    <row r="494" spans="1:25" x14ac:dyDescent="0.2">
      <c r="A494" s="25">
        <v>4921</v>
      </c>
      <c r="B494" s="26" t="s">
        <v>1135</v>
      </c>
      <c r="C494" s="27">
        <f>SUMIF($M$9:$M$690,A494,$L$9:$L$690)</f>
        <v>0</v>
      </c>
      <c r="D494" s="16"/>
      <c r="E494" s="9"/>
      <c r="L494" s="20">
        <f t="shared" si="16"/>
        <v>0</v>
      </c>
      <c r="M494" s="24" t="s">
        <v>1136</v>
      </c>
      <c r="N494" s="4">
        <f>+'[1]Obra Infra'!C22</f>
        <v>0</v>
      </c>
      <c r="O494" s="4">
        <f>+'[1]Obra Forta'!C22</f>
        <v>0</v>
      </c>
      <c r="P494" s="4">
        <f>+'[1]Obra Otros'!C23</f>
        <v>0</v>
      </c>
    </row>
    <row r="495" spans="1:25" x14ac:dyDescent="0.2">
      <c r="A495" s="22">
        <v>4930</v>
      </c>
      <c r="B495" s="23" t="s">
        <v>1137</v>
      </c>
      <c r="C495" s="15">
        <f>+C496</f>
        <v>0</v>
      </c>
      <c r="D495" s="16"/>
      <c r="E495" s="9"/>
      <c r="L495" s="20">
        <f t="shared" si="16"/>
        <v>0</v>
      </c>
      <c r="M495" s="24" t="s">
        <v>1138</v>
      </c>
      <c r="N495" s="20">
        <f>+'[1]Obra Infra'!C23</f>
        <v>0</v>
      </c>
      <c r="O495" s="20">
        <f>+'[1]Obra Forta'!C23</f>
        <v>0</v>
      </c>
      <c r="P495" s="20">
        <f>+'[1]Obra Otros'!C24</f>
        <v>0</v>
      </c>
      <c r="Q495" s="1"/>
      <c r="R495" s="1"/>
      <c r="S495" s="1"/>
      <c r="T495" s="9"/>
      <c r="U495" s="20"/>
      <c r="V495" s="1"/>
      <c r="W495" s="1"/>
      <c r="X495" s="1"/>
      <c r="Y495" s="1"/>
    </row>
    <row r="496" spans="1:25" x14ac:dyDescent="0.2">
      <c r="A496" s="25">
        <v>4931</v>
      </c>
      <c r="B496" s="26" t="s">
        <v>1139</v>
      </c>
      <c r="C496" s="27">
        <f>SUMIF($M$9:$M$690,A496,$L$9:$L$690)</f>
        <v>0</v>
      </c>
      <c r="D496" s="16"/>
      <c r="E496" s="9"/>
      <c r="L496" s="20">
        <f t="shared" si="16"/>
        <v>0</v>
      </c>
      <c r="M496" s="24" t="s">
        <v>1140</v>
      </c>
      <c r="N496" s="4">
        <f>+'[1]Obra Infra'!C24</f>
        <v>0</v>
      </c>
      <c r="O496" s="4">
        <f>+'[1]Obra Forta'!C24</f>
        <v>0</v>
      </c>
      <c r="P496" s="4">
        <f>+'[1]Obra Otros'!C25</f>
        <v>0</v>
      </c>
    </row>
    <row r="497" spans="1:25" x14ac:dyDescent="0.2">
      <c r="A497" s="13">
        <v>5000</v>
      </c>
      <c r="B497" s="14" t="s">
        <v>1141</v>
      </c>
      <c r="C497" s="27"/>
      <c r="D497" s="16">
        <f>+C498+C511+C520+C525+C538+C541+C558+C577+C586</f>
        <v>500000</v>
      </c>
      <c r="E497" s="9"/>
      <c r="L497" s="20">
        <f t="shared" si="16"/>
        <v>0</v>
      </c>
      <c r="M497" s="24" t="s">
        <v>1142</v>
      </c>
      <c r="N497" s="20">
        <f>+'[1]Obra Infra'!C25</f>
        <v>0</v>
      </c>
      <c r="O497" s="20">
        <f>+'[1]Obra Forta'!C25</f>
        <v>0</v>
      </c>
      <c r="P497" s="20">
        <f>+'[1]Obra Otros'!C26</f>
        <v>0</v>
      </c>
      <c r="Q497" s="1"/>
      <c r="R497" s="1"/>
      <c r="S497" s="1"/>
      <c r="T497" s="9"/>
      <c r="U497" s="20"/>
      <c r="V497" s="1"/>
      <c r="W497" s="1"/>
      <c r="X497" s="1"/>
      <c r="Y497" s="1"/>
    </row>
    <row r="498" spans="1:25" x14ac:dyDescent="0.2">
      <c r="A498" s="13">
        <v>5100</v>
      </c>
      <c r="B498" s="18" t="s">
        <v>361</v>
      </c>
      <c r="C498" s="19">
        <f>+C499+C501+C503+C505+C507+C509</f>
        <v>300000</v>
      </c>
      <c r="D498" s="16"/>
      <c r="E498" s="9"/>
      <c r="L498" s="20">
        <f t="shared" si="16"/>
        <v>0</v>
      </c>
      <c r="M498" s="24" t="s">
        <v>1143</v>
      </c>
      <c r="N498" s="20">
        <f>+'[1]Obra Infra'!C26</f>
        <v>0</v>
      </c>
      <c r="O498" s="20">
        <f>+'[1]Obra Forta'!C26</f>
        <v>0</v>
      </c>
      <c r="P498" s="20">
        <f>+'[1]Obra Otros'!C27</f>
        <v>0</v>
      </c>
      <c r="Q498" s="1"/>
      <c r="R498" s="1"/>
      <c r="S498" s="1"/>
      <c r="T498" s="9"/>
      <c r="U498" s="20"/>
      <c r="V498" s="1"/>
      <c r="W498" s="1"/>
      <c r="X498" s="1"/>
      <c r="Y498" s="1"/>
    </row>
    <row r="499" spans="1:25" x14ac:dyDescent="0.2">
      <c r="A499" s="22">
        <v>5110</v>
      </c>
      <c r="B499" s="23" t="s">
        <v>362</v>
      </c>
      <c r="C499" s="15">
        <f>+C500</f>
        <v>0</v>
      </c>
      <c r="D499" s="16"/>
      <c r="E499" s="9"/>
      <c r="L499" s="20">
        <f t="shared" si="16"/>
        <v>0</v>
      </c>
      <c r="M499" s="24" t="s">
        <v>1144</v>
      </c>
      <c r="N499" s="20">
        <f>+'[1]Obra Infra'!C27</f>
        <v>0</v>
      </c>
      <c r="O499" s="20">
        <f>+'[1]Obra Forta'!C27</f>
        <v>0</v>
      </c>
      <c r="P499" s="20">
        <f>+'[1]Obra Otros'!C28</f>
        <v>0</v>
      </c>
      <c r="Q499" s="1"/>
      <c r="R499" s="1"/>
      <c r="S499" s="1"/>
      <c r="T499" s="9"/>
      <c r="U499" s="20"/>
      <c r="V499" s="1"/>
      <c r="W499" s="1"/>
      <c r="X499" s="1"/>
      <c r="Y499" s="1"/>
    </row>
    <row r="500" spans="1:25" x14ac:dyDescent="0.2">
      <c r="A500" s="25">
        <v>5111</v>
      </c>
      <c r="B500" s="26" t="s">
        <v>363</v>
      </c>
      <c r="C500" s="27">
        <f>SUMIF($M$9:$M$690,A500,$L$9:$L$690)</f>
        <v>0</v>
      </c>
      <c r="D500" s="16"/>
      <c r="E500" s="9"/>
      <c r="L500" s="20">
        <f t="shared" si="16"/>
        <v>0</v>
      </c>
      <c r="M500" s="24" t="s">
        <v>1145</v>
      </c>
      <c r="N500" s="4">
        <f>+'[1]Obra Infra'!C28</f>
        <v>0</v>
      </c>
      <c r="O500" s="4">
        <f>+'[1]Obra Forta'!C28</f>
        <v>0</v>
      </c>
      <c r="P500" s="4">
        <f>+'[1]Obra Otros'!C29</f>
        <v>0</v>
      </c>
    </row>
    <row r="501" spans="1:25" x14ac:dyDescent="0.2">
      <c r="A501" s="22">
        <v>5120</v>
      </c>
      <c r="B501" s="23" t="s">
        <v>364</v>
      </c>
      <c r="C501" s="15">
        <f>+C502</f>
        <v>0</v>
      </c>
      <c r="D501" s="16"/>
      <c r="E501" s="9"/>
      <c r="L501" s="20">
        <f t="shared" si="16"/>
        <v>0</v>
      </c>
      <c r="M501" s="24" t="s">
        <v>1146</v>
      </c>
      <c r="N501" s="20">
        <f>+'[1]Obra Infra'!C29</f>
        <v>0</v>
      </c>
      <c r="O501" s="20">
        <f>+'[1]Obra Forta'!C29</f>
        <v>0</v>
      </c>
      <c r="P501" s="20">
        <f>+'[1]Obra Otros'!C30</f>
        <v>0</v>
      </c>
      <c r="Q501" s="1"/>
      <c r="R501" s="1"/>
      <c r="S501" s="1"/>
      <c r="T501" s="9"/>
      <c r="U501" s="20"/>
      <c r="V501" s="1"/>
      <c r="W501" s="1"/>
      <c r="X501" s="1"/>
      <c r="Y501" s="1"/>
    </row>
    <row r="502" spans="1:25" x14ac:dyDescent="0.2">
      <c r="A502" s="25">
        <v>5121</v>
      </c>
      <c r="B502" s="26" t="s">
        <v>365</v>
      </c>
      <c r="C502" s="27">
        <f>SUMIF($M$9:$M$690,A502,$L$9:$L$690)</f>
        <v>0</v>
      </c>
      <c r="D502" s="16"/>
      <c r="E502" s="9"/>
      <c r="L502" s="20">
        <f t="shared" si="16"/>
        <v>0</v>
      </c>
      <c r="M502" s="24" t="s">
        <v>1147</v>
      </c>
      <c r="N502" s="4">
        <f>+'[1]Obra Infra'!C30</f>
        <v>0</v>
      </c>
      <c r="O502" s="4">
        <f>+'[1]Obra Forta'!C30</f>
        <v>0</v>
      </c>
      <c r="P502" s="4">
        <f>+'[1]Obra Otros'!C31</f>
        <v>0</v>
      </c>
    </row>
    <row r="503" spans="1:25" x14ac:dyDescent="0.2">
      <c r="A503" s="22">
        <v>5130</v>
      </c>
      <c r="B503" s="23" t="s">
        <v>366</v>
      </c>
      <c r="C503" s="15">
        <f>+C504</f>
        <v>0</v>
      </c>
      <c r="D503" s="16"/>
      <c r="E503" s="9"/>
      <c r="L503" s="20">
        <f t="shared" si="16"/>
        <v>0</v>
      </c>
      <c r="M503" s="24" t="s">
        <v>1148</v>
      </c>
      <c r="N503" s="20">
        <f>+'[1]Obra Infra'!C31</f>
        <v>0</v>
      </c>
      <c r="O503" s="20">
        <f>+'[1]Obra Forta'!C31</f>
        <v>0</v>
      </c>
      <c r="P503" s="20">
        <f>+'[1]Obra Otros'!C32</f>
        <v>0</v>
      </c>
      <c r="Q503" s="1"/>
      <c r="R503" s="1"/>
      <c r="S503" s="1"/>
      <c r="T503" s="9"/>
      <c r="U503" s="20"/>
      <c r="V503" s="1"/>
      <c r="W503" s="1"/>
      <c r="X503" s="1"/>
      <c r="Y503" s="1"/>
    </row>
    <row r="504" spans="1:25" x14ac:dyDescent="0.2">
      <c r="A504" s="25">
        <v>5131</v>
      </c>
      <c r="B504" s="26" t="s">
        <v>367</v>
      </c>
      <c r="C504" s="27">
        <f>SUMIF($M$9:$M$690,A504,$L$9:$L$690)</f>
        <v>0</v>
      </c>
      <c r="D504" s="16"/>
      <c r="E504" s="9"/>
      <c r="L504" s="20">
        <f t="shared" si="16"/>
        <v>0</v>
      </c>
      <c r="M504" s="24" t="s">
        <v>1149</v>
      </c>
      <c r="N504" s="4">
        <f>+'[1]Obra Infra'!C32</f>
        <v>0</v>
      </c>
      <c r="O504" s="4">
        <f>+'[1]Obra Forta'!C32</f>
        <v>0</v>
      </c>
      <c r="P504" s="4">
        <f>+'[1]Obra Otros'!C33</f>
        <v>0</v>
      </c>
    </row>
    <row r="505" spans="1:25" x14ac:dyDescent="0.2">
      <c r="A505" s="22">
        <v>5140</v>
      </c>
      <c r="B505" s="23" t="s">
        <v>368</v>
      </c>
      <c r="C505" s="15">
        <f>+C506</f>
        <v>0</v>
      </c>
      <c r="D505" s="16"/>
      <c r="E505" s="9"/>
      <c r="L505" s="20">
        <f t="shared" si="16"/>
        <v>0</v>
      </c>
      <c r="M505" s="24" t="s">
        <v>1150</v>
      </c>
      <c r="N505" s="20">
        <f>+'[1]Obra Infra'!C33</f>
        <v>0</v>
      </c>
      <c r="O505" s="20">
        <f>+'[1]Obra Forta'!C33</f>
        <v>0</v>
      </c>
      <c r="P505" s="20">
        <f>+'[1]Obra Otros'!C34</f>
        <v>0</v>
      </c>
      <c r="Q505" s="1"/>
      <c r="R505" s="1"/>
      <c r="S505" s="1"/>
      <c r="T505" s="9"/>
      <c r="U505" s="20"/>
      <c r="V505" s="1"/>
      <c r="W505" s="1"/>
      <c r="X505" s="1"/>
      <c r="Y505" s="1"/>
    </row>
    <row r="506" spans="1:25" x14ac:dyDescent="0.2">
      <c r="A506" s="25">
        <v>5141</v>
      </c>
      <c r="B506" s="26" t="s">
        <v>369</v>
      </c>
      <c r="C506" s="27">
        <f>SUMIF($M$9:$M$690,A506,$L$9:$L$690)</f>
        <v>0</v>
      </c>
      <c r="D506" s="16"/>
      <c r="E506" s="9"/>
      <c r="L506" s="20">
        <f t="shared" si="16"/>
        <v>0</v>
      </c>
      <c r="M506" s="21" t="s">
        <v>1151</v>
      </c>
      <c r="N506" s="4">
        <f>+'[1]Obra Infra'!C34</f>
        <v>0</v>
      </c>
      <c r="O506" s="4">
        <f>+'[1]Obra Forta'!C34</f>
        <v>0</v>
      </c>
      <c r="P506" s="4">
        <f>+'[1]Obra Otros'!C35</f>
        <v>0</v>
      </c>
    </row>
    <row r="507" spans="1:25" x14ac:dyDescent="0.2">
      <c r="A507" s="22">
        <v>5150</v>
      </c>
      <c r="B507" s="23" t="s">
        <v>370</v>
      </c>
      <c r="C507" s="15">
        <f>+C508</f>
        <v>300000</v>
      </c>
      <c r="D507" s="16"/>
      <c r="E507" s="9"/>
      <c r="L507" s="20">
        <f t="shared" si="16"/>
        <v>0</v>
      </c>
      <c r="M507" s="24" t="s">
        <v>1152</v>
      </c>
      <c r="N507" s="20">
        <f>+'[1]Obra Infra'!C35</f>
        <v>0</v>
      </c>
      <c r="O507" s="20">
        <f>+'[1]Obra Forta'!C35</f>
        <v>0</v>
      </c>
      <c r="P507" s="20">
        <f>+'[1]Obra Otros'!C36</f>
        <v>0</v>
      </c>
      <c r="Q507" s="1"/>
      <c r="R507" s="1"/>
      <c r="S507" s="1"/>
      <c r="T507" s="9"/>
      <c r="U507" s="20"/>
      <c r="V507" s="1"/>
      <c r="W507" s="1"/>
      <c r="X507" s="1"/>
      <c r="Y507" s="1"/>
    </row>
    <row r="508" spans="1:25" x14ac:dyDescent="0.2">
      <c r="A508" s="25">
        <v>5151</v>
      </c>
      <c r="B508" s="26" t="s">
        <v>371</v>
      </c>
      <c r="C508" s="27">
        <f>SUMIF($M$9:$M$690,A508,$L$9:$L$690)</f>
        <v>300000</v>
      </c>
      <c r="D508" s="16"/>
      <c r="E508" s="9"/>
      <c r="L508" s="20">
        <f t="shared" si="16"/>
        <v>0</v>
      </c>
      <c r="M508" s="24" t="s">
        <v>1153</v>
      </c>
      <c r="N508" s="4">
        <f>+'[1]Obra Infra'!C36</f>
        <v>0</v>
      </c>
      <c r="O508" s="4">
        <f>+'[1]Obra Forta'!C36</f>
        <v>0</v>
      </c>
      <c r="P508" s="4">
        <f>+'[1]Obra Otros'!C37</f>
        <v>0</v>
      </c>
    </row>
    <row r="509" spans="1:25" x14ac:dyDescent="0.2">
      <c r="A509" s="22">
        <v>5190</v>
      </c>
      <c r="B509" s="23" t="s">
        <v>372</v>
      </c>
      <c r="C509" s="15">
        <f>+C510</f>
        <v>0</v>
      </c>
      <c r="D509" s="16"/>
      <c r="E509" s="9"/>
      <c r="L509" s="20">
        <f t="shared" si="16"/>
        <v>0</v>
      </c>
      <c r="M509" s="24" t="s">
        <v>1154</v>
      </c>
      <c r="N509" s="20">
        <f>+'[1]Obra Infra'!C37</f>
        <v>0</v>
      </c>
      <c r="O509" s="20">
        <f>+'[1]Obra Forta'!C37</f>
        <v>0</v>
      </c>
      <c r="P509" s="20">
        <f>+'[1]Obra Otros'!C38</f>
        <v>0</v>
      </c>
      <c r="Q509" s="1"/>
      <c r="R509" s="1"/>
      <c r="S509" s="1"/>
      <c r="T509" s="9"/>
      <c r="U509" s="20"/>
      <c r="V509" s="1"/>
      <c r="W509" s="1"/>
      <c r="X509" s="1"/>
      <c r="Y509" s="1"/>
    </row>
    <row r="510" spans="1:25" x14ac:dyDescent="0.2">
      <c r="A510" s="25">
        <v>5191</v>
      </c>
      <c r="B510" s="26" t="s">
        <v>373</v>
      </c>
      <c r="C510" s="27">
        <f>SUMIF($M$9:$M$690,A510,$L$9:$L$690)</f>
        <v>0</v>
      </c>
      <c r="D510" s="16"/>
      <c r="E510" s="9"/>
      <c r="L510" s="20">
        <f t="shared" si="16"/>
        <v>0</v>
      </c>
      <c r="M510" s="24" t="s">
        <v>1155</v>
      </c>
      <c r="N510" s="4">
        <f>+'[1]Obra Infra'!C38</f>
        <v>0</v>
      </c>
      <c r="O510" s="4">
        <f>+'[1]Obra Forta'!C38</f>
        <v>0</v>
      </c>
      <c r="P510" s="4">
        <f>+'[1]Obra Otros'!C39</f>
        <v>0</v>
      </c>
    </row>
    <row r="511" spans="1:25" x14ac:dyDescent="0.2">
      <c r="A511" s="13">
        <v>5200</v>
      </c>
      <c r="B511" s="18" t="s">
        <v>374</v>
      </c>
      <c r="C511" s="19">
        <f>+C512+C514+C516+C518</f>
        <v>0</v>
      </c>
      <c r="D511" s="16"/>
      <c r="E511" s="9"/>
      <c r="L511" s="20">
        <f t="shared" si="16"/>
        <v>0</v>
      </c>
      <c r="M511" s="24" t="s">
        <v>1156</v>
      </c>
      <c r="N511" s="20">
        <f>+'[1]Obra Infra'!C39</f>
        <v>0</v>
      </c>
      <c r="O511" s="20">
        <f>+'[1]Obra Forta'!C39</f>
        <v>0</v>
      </c>
      <c r="P511" s="20">
        <f>+'[1]Obra Otros'!C40</f>
        <v>0</v>
      </c>
      <c r="Q511" s="1"/>
      <c r="R511" s="1"/>
      <c r="S511" s="1"/>
      <c r="T511" s="9"/>
      <c r="U511" s="20"/>
      <c r="V511" s="1"/>
      <c r="W511" s="1"/>
      <c r="X511" s="1"/>
      <c r="Y511" s="1"/>
    </row>
    <row r="512" spans="1:25" x14ac:dyDescent="0.2">
      <c r="A512" s="22">
        <v>5210</v>
      </c>
      <c r="B512" s="23" t="s">
        <v>375</v>
      </c>
      <c r="C512" s="15">
        <f>+C513</f>
        <v>0</v>
      </c>
      <c r="D512" s="16"/>
      <c r="E512" s="9"/>
      <c r="L512" s="20">
        <f t="shared" si="16"/>
        <v>0</v>
      </c>
      <c r="M512" s="24" t="s">
        <v>1157</v>
      </c>
      <c r="N512" s="20">
        <f>+'[1]Obra Infra'!C40</f>
        <v>0</v>
      </c>
      <c r="O512" s="20">
        <f>+'[1]Obra Forta'!C40</f>
        <v>0</v>
      </c>
      <c r="P512" s="20">
        <f>+'[1]Obra Otros'!C41</f>
        <v>0</v>
      </c>
      <c r="Q512" s="1"/>
      <c r="R512" s="1"/>
      <c r="S512" s="1"/>
      <c r="T512" s="9"/>
      <c r="U512" s="20"/>
      <c r="V512" s="1"/>
      <c r="W512" s="1"/>
      <c r="X512" s="1"/>
      <c r="Y512" s="1"/>
    </row>
    <row r="513" spans="1:25" x14ac:dyDescent="0.2">
      <c r="A513" s="25">
        <v>5211</v>
      </c>
      <c r="B513" s="26" t="s">
        <v>376</v>
      </c>
      <c r="C513" s="27">
        <f>SUMIF($M$9:$M$690,A513,$L$9:$L$690)</f>
        <v>0</v>
      </c>
      <c r="D513" s="16"/>
      <c r="E513" s="9"/>
      <c r="L513" s="20">
        <f t="shared" si="16"/>
        <v>0</v>
      </c>
      <c r="M513" s="24" t="s">
        <v>1158</v>
      </c>
      <c r="N513" s="4">
        <f>+'[1]Obra Infra'!C41</f>
        <v>0</v>
      </c>
      <c r="O513" s="4">
        <f>+'[1]Obra Forta'!C41</f>
        <v>0</v>
      </c>
      <c r="P513" s="4">
        <f>+'[1]Obra Otros'!C42</f>
        <v>0</v>
      </c>
    </row>
    <row r="514" spans="1:25" x14ac:dyDescent="0.2">
      <c r="A514" s="22">
        <v>5220</v>
      </c>
      <c r="B514" s="23" t="s">
        <v>377</v>
      </c>
      <c r="C514" s="15">
        <f>+C515</f>
        <v>0</v>
      </c>
      <c r="D514" s="16"/>
      <c r="E514" s="9"/>
      <c r="L514" s="20">
        <f t="shared" si="16"/>
        <v>0</v>
      </c>
      <c r="M514" s="24" t="s">
        <v>1159</v>
      </c>
      <c r="N514" s="20">
        <f>+'[1]Obra Infra'!C42</f>
        <v>0</v>
      </c>
      <c r="O514" s="20">
        <f>+'[1]Obra Forta'!C42</f>
        <v>0</v>
      </c>
      <c r="P514" s="20">
        <f>+'[1]Obra Otros'!C43</f>
        <v>0</v>
      </c>
      <c r="Q514" s="1"/>
      <c r="R514" s="1"/>
      <c r="S514" s="1"/>
      <c r="T514" s="9"/>
      <c r="U514" s="20"/>
      <c r="V514" s="1"/>
      <c r="W514" s="1"/>
      <c r="X514" s="1"/>
      <c r="Y514" s="1"/>
    </row>
    <row r="515" spans="1:25" x14ac:dyDescent="0.2">
      <c r="A515" s="25">
        <v>5221</v>
      </c>
      <c r="B515" s="26" t="s">
        <v>378</v>
      </c>
      <c r="C515" s="27">
        <f>SUMIF($M$9:$M$690,A515,$L$9:$L$690)</f>
        <v>0</v>
      </c>
      <c r="D515" s="16"/>
      <c r="E515" s="9"/>
      <c r="L515" s="20">
        <f t="shared" si="16"/>
        <v>0</v>
      </c>
      <c r="M515" s="24" t="s">
        <v>1160</v>
      </c>
      <c r="N515" s="4">
        <f>+'[1]Obra Infra'!C43</f>
        <v>0</v>
      </c>
      <c r="O515" s="4">
        <f>+'[1]Obra Forta'!C43</f>
        <v>0</v>
      </c>
      <c r="P515" s="4">
        <f>+'[1]Obra Otros'!C44</f>
        <v>0</v>
      </c>
    </row>
    <row r="516" spans="1:25" x14ac:dyDescent="0.2">
      <c r="A516" s="22">
        <v>5230</v>
      </c>
      <c r="B516" s="23" t="s">
        <v>379</v>
      </c>
      <c r="C516" s="15">
        <f>+C517</f>
        <v>0</v>
      </c>
      <c r="D516" s="16"/>
      <c r="E516" s="9"/>
      <c r="L516" s="20">
        <f t="shared" si="16"/>
        <v>0</v>
      </c>
      <c r="M516" s="24" t="s">
        <v>1161</v>
      </c>
      <c r="N516" s="20">
        <f>+'[1]Obra Infra'!C44</f>
        <v>0</v>
      </c>
      <c r="O516" s="20">
        <f>+'[1]Obra Forta'!C44</f>
        <v>0</v>
      </c>
      <c r="P516" s="20">
        <f>+'[1]Obra Otros'!C45</f>
        <v>0</v>
      </c>
      <c r="Q516" s="1"/>
      <c r="R516" s="1"/>
      <c r="S516" s="1"/>
      <c r="T516" s="9"/>
      <c r="U516" s="20"/>
      <c r="V516" s="1"/>
      <c r="W516" s="1"/>
      <c r="X516" s="1"/>
      <c r="Y516" s="1"/>
    </row>
    <row r="517" spans="1:25" x14ac:dyDescent="0.2">
      <c r="A517" s="25">
        <v>5231</v>
      </c>
      <c r="B517" s="26" t="s">
        <v>380</v>
      </c>
      <c r="C517" s="27">
        <f>SUMIF($M$9:$M$690,A517,$L$9:$L$690)</f>
        <v>0</v>
      </c>
      <c r="D517" s="16"/>
      <c r="E517" s="9"/>
      <c r="L517" s="20">
        <f t="shared" si="16"/>
        <v>0</v>
      </c>
      <c r="M517" s="24" t="s">
        <v>1162</v>
      </c>
      <c r="N517" s="4">
        <f>+'[1]Obra Infra'!C45</f>
        <v>0</v>
      </c>
      <c r="O517" s="4">
        <f>+'[1]Obra Forta'!C45</f>
        <v>0</v>
      </c>
      <c r="P517" s="4">
        <f>+'[1]Obra Otros'!C46</f>
        <v>0</v>
      </c>
    </row>
    <row r="518" spans="1:25" x14ac:dyDescent="0.2">
      <c r="A518" s="22">
        <v>5290</v>
      </c>
      <c r="B518" s="23" t="s">
        <v>381</v>
      </c>
      <c r="C518" s="15">
        <f>+C519</f>
        <v>0</v>
      </c>
      <c r="D518" s="16"/>
      <c r="E518" s="9"/>
      <c r="L518" s="20">
        <f t="shared" si="16"/>
        <v>0</v>
      </c>
      <c r="M518" s="24" t="s">
        <v>1163</v>
      </c>
      <c r="N518" s="20">
        <f>+'[1]Obra Infra'!C46</f>
        <v>0</v>
      </c>
      <c r="O518" s="20">
        <f>+'[1]Obra Forta'!C46</f>
        <v>0</v>
      </c>
      <c r="P518" s="20">
        <f>+'[1]Obra Otros'!C47</f>
        <v>0</v>
      </c>
      <c r="Q518" s="1"/>
      <c r="R518" s="1"/>
      <c r="S518" s="1"/>
      <c r="T518" s="9"/>
      <c r="U518" s="20"/>
      <c r="V518" s="1"/>
      <c r="W518" s="1"/>
      <c r="X518" s="1"/>
      <c r="Y518" s="1"/>
    </row>
    <row r="519" spans="1:25" x14ac:dyDescent="0.2">
      <c r="A519" s="25">
        <v>5291</v>
      </c>
      <c r="B519" s="26" t="s">
        <v>382</v>
      </c>
      <c r="C519" s="27">
        <f>SUMIF($M$9:$M$690,A519,$L$9:$L$690)</f>
        <v>0</v>
      </c>
      <c r="D519" s="16"/>
      <c r="E519" s="9"/>
      <c r="L519" s="20">
        <f t="shared" si="16"/>
        <v>0</v>
      </c>
      <c r="M519" s="24" t="s">
        <v>1164</v>
      </c>
      <c r="N519" s="4">
        <f>+'[1]Obra Infra'!C47</f>
        <v>0</v>
      </c>
      <c r="O519" s="4">
        <f>+'[1]Obra Forta'!C47</f>
        <v>0</v>
      </c>
      <c r="P519" s="4">
        <f>+'[1]Obra Otros'!C48</f>
        <v>0</v>
      </c>
    </row>
    <row r="520" spans="1:25" x14ac:dyDescent="0.2">
      <c r="A520" s="13">
        <v>5300</v>
      </c>
      <c r="B520" s="18" t="s">
        <v>383</v>
      </c>
      <c r="C520" s="19">
        <f>+C521+C523</f>
        <v>0</v>
      </c>
      <c r="D520" s="16"/>
      <c r="E520" s="9"/>
      <c r="L520" s="20">
        <f t="shared" si="16"/>
        <v>0</v>
      </c>
      <c r="M520" s="24" t="s">
        <v>1165</v>
      </c>
      <c r="N520" s="20">
        <f>+'[1]Obra Infra'!C48</f>
        <v>0</v>
      </c>
      <c r="O520" s="20">
        <f>+'[1]Obra Forta'!C48</f>
        <v>0</v>
      </c>
      <c r="P520" s="20">
        <f>+'[1]Obra Otros'!C49</f>
        <v>0</v>
      </c>
      <c r="Q520" s="1"/>
      <c r="R520" s="1"/>
      <c r="S520" s="1"/>
      <c r="T520" s="9"/>
      <c r="U520" s="20"/>
      <c r="V520" s="1"/>
      <c r="W520" s="1"/>
      <c r="X520" s="1"/>
      <c r="Y520" s="1"/>
    </row>
    <row r="521" spans="1:25" x14ac:dyDescent="0.2">
      <c r="A521" s="22">
        <v>5310</v>
      </c>
      <c r="B521" s="23" t="s">
        <v>384</v>
      </c>
      <c r="C521" s="15">
        <f>+C522</f>
        <v>0</v>
      </c>
      <c r="D521" s="16"/>
      <c r="E521" s="9"/>
      <c r="L521" s="20">
        <f t="shared" si="16"/>
        <v>0</v>
      </c>
      <c r="M521" s="24" t="s">
        <v>1166</v>
      </c>
      <c r="N521" s="20">
        <f>+'[1]Obra Infra'!C49</f>
        <v>0</v>
      </c>
      <c r="O521" s="20">
        <f>+'[1]Obra Forta'!C49</f>
        <v>0</v>
      </c>
      <c r="P521" s="20">
        <f>+'[1]Obra Otros'!C50</f>
        <v>0</v>
      </c>
      <c r="Q521" s="1"/>
      <c r="R521" s="1"/>
      <c r="S521" s="1"/>
      <c r="T521" s="9"/>
      <c r="U521" s="20"/>
      <c r="V521" s="1"/>
      <c r="W521" s="1"/>
      <c r="X521" s="1"/>
      <c r="Y521" s="1"/>
    </row>
    <row r="522" spans="1:25" x14ac:dyDescent="0.2">
      <c r="A522" s="25">
        <v>5311</v>
      </c>
      <c r="B522" s="26" t="s">
        <v>385</v>
      </c>
      <c r="C522" s="27">
        <f>SUMIF($M$9:$M$690,A522,$L$9:$L$690)</f>
        <v>0</v>
      </c>
      <c r="D522" s="16"/>
      <c r="E522" s="9"/>
      <c r="L522" s="20">
        <f t="shared" si="16"/>
        <v>0</v>
      </c>
      <c r="M522" s="24" t="s">
        <v>1167</v>
      </c>
      <c r="N522" s="4">
        <f>+'[1]Obra Infra'!C50</f>
        <v>0</v>
      </c>
      <c r="O522" s="4">
        <f>+'[1]Obra Forta'!C50</f>
        <v>0</v>
      </c>
      <c r="P522" s="4">
        <f>+'[1]Obra Otros'!C51</f>
        <v>0</v>
      </c>
    </row>
    <row r="523" spans="1:25" x14ac:dyDescent="0.2">
      <c r="A523" s="22">
        <v>5320</v>
      </c>
      <c r="B523" s="23" t="s">
        <v>386</v>
      </c>
      <c r="C523" s="15">
        <f>+C524</f>
        <v>0</v>
      </c>
      <c r="D523" s="16"/>
      <c r="E523" s="9"/>
      <c r="L523" s="20">
        <f t="shared" si="16"/>
        <v>0</v>
      </c>
      <c r="M523" s="24" t="s">
        <v>1168</v>
      </c>
      <c r="N523" s="20">
        <f>+'[1]Obra Infra'!C51</f>
        <v>0</v>
      </c>
      <c r="O523" s="20">
        <f>+'[1]Obra Forta'!C51</f>
        <v>0</v>
      </c>
      <c r="P523" s="20">
        <f>+'[1]Obra Otros'!C52</f>
        <v>0</v>
      </c>
      <c r="Q523" s="1"/>
      <c r="R523" s="1"/>
      <c r="S523" s="1"/>
      <c r="T523" s="9"/>
      <c r="U523" s="20"/>
      <c r="V523" s="1"/>
      <c r="W523" s="1"/>
      <c r="X523" s="1"/>
      <c r="Y523" s="1"/>
    </row>
    <row r="524" spans="1:25" x14ac:dyDescent="0.2">
      <c r="A524" s="25">
        <v>5321</v>
      </c>
      <c r="B524" s="26" t="s">
        <v>387</v>
      </c>
      <c r="C524" s="27">
        <f>SUMIF($M$9:$M$690,A524,$L$9:$L$690)</f>
        <v>0</v>
      </c>
      <c r="D524" s="16"/>
      <c r="E524" s="9"/>
      <c r="L524" s="20">
        <f t="shared" si="16"/>
        <v>0</v>
      </c>
      <c r="M524" s="24" t="s">
        <v>1169</v>
      </c>
      <c r="N524" s="4">
        <f>+'[1]Obra Infra'!C52</f>
        <v>0</v>
      </c>
      <c r="O524" s="4">
        <f>+'[1]Obra Forta'!C52</f>
        <v>0</v>
      </c>
      <c r="P524" s="4">
        <f>+'[1]Obra Otros'!C53</f>
        <v>0</v>
      </c>
    </row>
    <row r="525" spans="1:25" x14ac:dyDescent="0.2">
      <c r="A525" s="13">
        <v>5400</v>
      </c>
      <c r="B525" s="18" t="s">
        <v>388</v>
      </c>
      <c r="C525" s="19">
        <f>+C526+C528+C530+C532+C534+C536</f>
        <v>0</v>
      </c>
      <c r="D525" s="16"/>
      <c r="E525" s="9"/>
      <c r="L525" s="20">
        <f t="shared" si="16"/>
        <v>0</v>
      </c>
      <c r="M525" s="24" t="s">
        <v>1170</v>
      </c>
      <c r="N525" s="20">
        <f>+'[1]Obra Infra'!C53</f>
        <v>0</v>
      </c>
      <c r="O525" s="20">
        <f>+'[1]Obra Forta'!C53</f>
        <v>0</v>
      </c>
      <c r="P525" s="20">
        <f>+'[1]Obra Otros'!C54</f>
        <v>0</v>
      </c>
      <c r="Q525" s="1"/>
      <c r="R525" s="1"/>
      <c r="S525" s="1"/>
      <c r="T525" s="9"/>
      <c r="U525" s="20"/>
      <c r="V525" s="1"/>
      <c r="W525" s="1"/>
      <c r="X525" s="1"/>
      <c r="Y525" s="1"/>
    </row>
    <row r="526" spans="1:25" x14ac:dyDescent="0.2">
      <c r="A526" s="22">
        <v>5410</v>
      </c>
      <c r="B526" s="23" t="s">
        <v>548</v>
      </c>
      <c r="C526" s="15">
        <f>+C527</f>
        <v>0</v>
      </c>
      <c r="D526" s="16"/>
      <c r="E526" s="9"/>
      <c r="L526" s="20">
        <f t="shared" si="16"/>
        <v>0</v>
      </c>
      <c r="M526" s="24" t="s">
        <v>1171</v>
      </c>
      <c r="N526" s="20">
        <f>+'[1]Obra Infra'!C54</f>
        <v>0</v>
      </c>
      <c r="O526" s="20">
        <f>+'[1]Obra Forta'!C54</f>
        <v>0</v>
      </c>
      <c r="P526" s="20">
        <f>+'[1]Obra Otros'!C55</f>
        <v>0</v>
      </c>
      <c r="Q526" s="1"/>
      <c r="R526" s="1"/>
      <c r="S526" s="1"/>
      <c r="T526" s="9"/>
      <c r="U526" s="20"/>
      <c r="V526" s="1"/>
      <c r="W526" s="1"/>
      <c r="X526" s="1"/>
      <c r="Y526" s="1"/>
    </row>
    <row r="527" spans="1:25" x14ac:dyDescent="0.2">
      <c r="A527" s="25">
        <v>5411</v>
      </c>
      <c r="B527" s="26" t="s">
        <v>576</v>
      </c>
      <c r="C527" s="27">
        <f>SUMIF($M$9:$M$690,A527,$L$9:$L$690)</f>
        <v>0</v>
      </c>
      <c r="D527" s="16"/>
      <c r="E527" s="9"/>
      <c r="L527" s="20">
        <f t="shared" si="16"/>
        <v>0</v>
      </c>
      <c r="M527" s="24" t="s">
        <v>1172</v>
      </c>
      <c r="N527" s="4">
        <f>+'[1]Obra Infra'!C55</f>
        <v>0</v>
      </c>
      <c r="O527" s="4">
        <f>+'[1]Obra Forta'!C55</f>
        <v>0</v>
      </c>
      <c r="P527" s="4">
        <f>+'[1]Obra Otros'!C56</f>
        <v>0</v>
      </c>
    </row>
    <row r="528" spans="1:25" x14ac:dyDescent="0.2">
      <c r="A528" s="22">
        <v>5420</v>
      </c>
      <c r="B528" s="23" t="s">
        <v>389</v>
      </c>
      <c r="C528" s="15">
        <f>+C529</f>
        <v>0</v>
      </c>
      <c r="D528" s="16"/>
      <c r="E528" s="9"/>
      <c r="L528" s="20">
        <f t="shared" si="16"/>
        <v>0</v>
      </c>
      <c r="M528" s="24" t="s">
        <v>1173</v>
      </c>
      <c r="N528" s="20">
        <f>+'[1]Obra Infra'!C56</f>
        <v>0</v>
      </c>
      <c r="O528" s="20">
        <f>+'[1]Obra Forta'!C56</f>
        <v>0</v>
      </c>
      <c r="P528" s="20">
        <f>+'[1]Obra Otros'!C57</f>
        <v>0</v>
      </c>
      <c r="Q528" s="1"/>
      <c r="R528" s="1"/>
      <c r="S528" s="1"/>
      <c r="T528" s="9"/>
      <c r="U528" s="20"/>
      <c r="V528" s="1"/>
      <c r="W528" s="1"/>
      <c r="X528" s="1"/>
      <c r="Y528" s="1"/>
    </row>
    <row r="529" spans="1:25" x14ac:dyDescent="0.2">
      <c r="A529" s="25">
        <v>5421</v>
      </c>
      <c r="B529" s="26" t="s">
        <v>390</v>
      </c>
      <c r="C529" s="27">
        <f>SUMIF($M$9:$M$690,A529,$L$9:$L$690)</f>
        <v>0</v>
      </c>
      <c r="D529" s="16"/>
      <c r="E529" s="9"/>
      <c r="L529" s="20">
        <f t="shared" si="16"/>
        <v>0</v>
      </c>
      <c r="M529" s="24" t="s">
        <v>1174</v>
      </c>
      <c r="N529" s="4">
        <f>+'[1]Obra Infra'!C57</f>
        <v>0</v>
      </c>
      <c r="O529" s="4">
        <f>+'[1]Obra Forta'!C57</f>
        <v>0</v>
      </c>
      <c r="P529" s="4">
        <f>+'[1]Obra Otros'!C58</f>
        <v>0</v>
      </c>
    </row>
    <row r="530" spans="1:25" x14ac:dyDescent="0.2">
      <c r="A530" s="22">
        <v>5430</v>
      </c>
      <c r="B530" s="23" t="s">
        <v>391</v>
      </c>
      <c r="C530" s="15">
        <f>+C531</f>
        <v>0</v>
      </c>
      <c r="D530" s="16"/>
      <c r="E530" s="9"/>
      <c r="L530" s="20">
        <f t="shared" si="16"/>
        <v>0</v>
      </c>
      <c r="M530" s="21" t="s">
        <v>1175</v>
      </c>
      <c r="N530" s="20">
        <f>+'[1]Obra Infra'!C58</f>
        <v>0</v>
      </c>
      <c r="O530" s="20">
        <f>+'[1]Obra Forta'!C58</f>
        <v>0</v>
      </c>
      <c r="P530" s="20">
        <f>+'[1]Obra Otros'!C59</f>
        <v>0</v>
      </c>
      <c r="Q530" s="1"/>
      <c r="R530" s="1"/>
      <c r="S530" s="1"/>
      <c r="T530" s="9"/>
      <c r="U530" s="20"/>
      <c r="V530" s="1"/>
      <c r="W530" s="1"/>
      <c r="X530" s="1"/>
      <c r="Y530" s="1"/>
    </row>
    <row r="531" spans="1:25" x14ac:dyDescent="0.2">
      <c r="A531" s="25">
        <v>5431</v>
      </c>
      <c r="B531" s="26" t="s">
        <v>392</v>
      </c>
      <c r="C531" s="27">
        <f>SUMIF($M$9:$M$690,A531,$L$9:$L$690)</f>
        <v>0</v>
      </c>
      <c r="D531" s="16"/>
      <c r="E531" s="9"/>
      <c r="L531" s="20">
        <f t="shared" si="16"/>
        <v>0</v>
      </c>
      <c r="M531" s="24" t="s">
        <v>1176</v>
      </c>
      <c r="N531" s="4">
        <f>+'[1]Obra Infra'!C59</f>
        <v>0</v>
      </c>
      <c r="O531" s="4">
        <f>+'[1]Obra Forta'!C59</f>
        <v>0</v>
      </c>
      <c r="P531" s="4">
        <f>+'[1]Obra Otros'!C60</f>
        <v>0</v>
      </c>
    </row>
    <row r="532" spans="1:25" x14ac:dyDescent="0.2">
      <c r="A532" s="22">
        <v>5440</v>
      </c>
      <c r="B532" s="23" t="s">
        <v>393</v>
      </c>
      <c r="C532" s="15">
        <f>+C533</f>
        <v>0</v>
      </c>
      <c r="D532" s="16"/>
      <c r="E532" s="9"/>
      <c r="L532" s="20">
        <f t="shared" si="16"/>
        <v>0</v>
      </c>
      <c r="M532" s="24" t="s">
        <v>1177</v>
      </c>
      <c r="N532" s="20">
        <f>+'[1]Obra Infra'!C60</f>
        <v>0</v>
      </c>
      <c r="O532" s="20">
        <f>+'[1]Obra Forta'!C60</f>
        <v>0</v>
      </c>
      <c r="P532" s="20">
        <f>+'[1]Obra Otros'!C61</f>
        <v>0</v>
      </c>
      <c r="Q532" s="1"/>
      <c r="R532" s="1"/>
      <c r="S532" s="1"/>
      <c r="T532" s="9"/>
      <c r="U532" s="20"/>
      <c r="V532" s="1"/>
      <c r="W532" s="1"/>
      <c r="X532" s="1"/>
      <c r="Y532" s="1"/>
    </row>
    <row r="533" spans="1:25" x14ac:dyDescent="0.2">
      <c r="A533" s="25">
        <v>5441</v>
      </c>
      <c r="B533" s="26" t="s">
        <v>394</v>
      </c>
      <c r="C533" s="27">
        <f>SUMIF($M$9:$M$690,A533,$L$9:$L$690)</f>
        <v>0</v>
      </c>
      <c r="D533" s="16"/>
      <c r="E533" s="9"/>
      <c r="L533" s="20">
        <f t="shared" si="16"/>
        <v>0</v>
      </c>
      <c r="M533" s="24" t="s">
        <v>1178</v>
      </c>
      <c r="N533" s="4">
        <f>+'[1]Obra Infra'!C61</f>
        <v>0</v>
      </c>
      <c r="O533" s="4">
        <f>+'[1]Obra Forta'!C61</f>
        <v>0</v>
      </c>
      <c r="P533" s="4">
        <f>+'[1]Obra Otros'!C62</f>
        <v>0</v>
      </c>
    </row>
    <row r="534" spans="1:25" x14ac:dyDescent="0.2">
      <c r="A534" s="22">
        <v>5450</v>
      </c>
      <c r="B534" s="23" t="s">
        <v>395</v>
      </c>
      <c r="C534" s="15">
        <f>+C535</f>
        <v>0</v>
      </c>
      <c r="D534" s="16"/>
      <c r="E534" s="9"/>
      <c r="L534" s="20">
        <f t="shared" si="16"/>
        <v>0</v>
      </c>
      <c r="M534" s="24" t="s">
        <v>1179</v>
      </c>
      <c r="N534" s="20">
        <f>+'[1]Obra Infra'!C62</f>
        <v>0</v>
      </c>
      <c r="O534" s="20">
        <f>+'[1]Obra Forta'!C62</f>
        <v>0</v>
      </c>
      <c r="P534" s="20">
        <f>+'[1]Obra Otros'!C63</f>
        <v>0</v>
      </c>
      <c r="Q534" s="1"/>
      <c r="R534" s="1"/>
      <c r="S534" s="1"/>
      <c r="T534" s="9"/>
      <c r="U534" s="20"/>
      <c r="V534" s="1"/>
      <c r="W534" s="1"/>
      <c r="X534" s="1"/>
      <c r="Y534" s="1"/>
    </row>
    <row r="535" spans="1:25" x14ac:dyDescent="0.2">
      <c r="A535" s="25">
        <v>5451</v>
      </c>
      <c r="B535" s="26" t="s">
        <v>396</v>
      </c>
      <c r="C535" s="27">
        <f>SUMIF($M$9:$M$690,A535,$L$9:$L$690)</f>
        <v>0</v>
      </c>
      <c r="D535" s="16"/>
      <c r="E535" s="9"/>
      <c r="L535" s="20">
        <f t="shared" si="16"/>
        <v>0</v>
      </c>
      <c r="M535" s="24" t="s">
        <v>1180</v>
      </c>
      <c r="N535" s="4">
        <f>+'[1]Obra Infra'!C63</f>
        <v>0</v>
      </c>
      <c r="O535" s="4">
        <f>+'[1]Obra Forta'!C63</f>
        <v>0</v>
      </c>
      <c r="P535" s="4">
        <f>+'[1]Obra Otros'!C64</f>
        <v>0</v>
      </c>
    </row>
    <row r="536" spans="1:25" x14ac:dyDescent="0.2">
      <c r="A536" s="22">
        <v>5490</v>
      </c>
      <c r="B536" s="23" t="s">
        <v>397</v>
      </c>
      <c r="C536" s="15">
        <f>+C537</f>
        <v>0</v>
      </c>
      <c r="D536" s="16"/>
      <c r="E536" s="9"/>
      <c r="L536" s="20">
        <f t="shared" si="16"/>
        <v>0</v>
      </c>
      <c r="M536" s="24" t="s">
        <v>1181</v>
      </c>
      <c r="N536" s="20">
        <f>+'[1]Obra Infra'!C64</f>
        <v>0</v>
      </c>
      <c r="O536" s="20">
        <f>+'[1]Obra Forta'!C64</f>
        <v>0</v>
      </c>
      <c r="P536" s="20">
        <f>+'[1]Obra Otros'!C65</f>
        <v>0</v>
      </c>
      <c r="Q536" s="1"/>
      <c r="R536" s="1"/>
      <c r="S536" s="1"/>
      <c r="T536" s="9"/>
      <c r="U536" s="20"/>
      <c r="V536" s="1"/>
      <c r="W536" s="1"/>
      <c r="X536" s="1"/>
      <c r="Y536" s="1"/>
    </row>
    <row r="537" spans="1:25" x14ac:dyDescent="0.2">
      <c r="A537" s="25">
        <v>5491</v>
      </c>
      <c r="B537" s="26" t="s">
        <v>398</v>
      </c>
      <c r="C537" s="27">
        <f>SUMIF($M$9:$M$690,A537,$L$9:$L$690)</f>
        <v>0</v>
      </c>
      <c r="D537" s="16"/>
      <c r="E537" s="9"/>
      <c r="L537" s="20">
        <f t="shared" si="16"/>
        <v>0</v>
      </c>
      <c r="M537" s="24" t="s">
        <v>1182</v>
      </c>
      <c r="N537" s="4">
        <f>+'[1]Obra Infra'!C65</f>
        <v>0</v>
      </c>
      <c r="O537" s="4">
        <f>+'[1]Obra Forta'!C65</f>
        <v>0</v>
      </c>
      <c r="P537" s="4">
        <f>+'[1]Obra Otros'!C66</f>
        <v>0</v>
      </c>
    </row>
    <row r="538" spans="1:25" x14ac:dyDescent="0.2">
      <c r="A538" s="13">
        <v>5500</v>
      </c>
      <c r="B538" s="18" t="s">
        <v>399</v>
      </c>
      <c r="C538" s="19">
        <f>+C539</f>
        <v>100000</v>
      </c>
      <c r="D538" s="16"/>
      <c r="E538" s="9"/>
      <c r="L538" s="20">
        <f t="shared" si="16"/>
        <v>0</v>
      </c>
      <c r="M538" s="24" t="s">
        <v>1183</v>
      </c>
      <c r="N538" s="20">
        <f>+'[1]Obra Infra'!C66</f>
        <v>0</v>
      </c>
      <c r="O538" s="20">
        <f>+'[1]Obra Forta'!C66</f>
        <v>0</v>
      </c>
      <c r="P538" s="20">
        <f>+'[1]Obra Otros'!C67</f>
        <v>0</v>
      </c>
      <c r="Q538" s="1"/>
      <c r="R538" s="1"/>
      <c r="S538" s="1"/>
      <c r="T538" s="9"/>
      <c r="U538" s="20"/>
      <c r="V538" s="1"/>
      <c r="W538" s="1"/>
      <c r="X538" s="1"/>
      <c r="Y538" s="1"/>
    </row>
    <row r="539" spans="1:25" x14ac:dyDescent="0.2">
      <c r="A539" s="22">
        <v>5510</v>
      </c>
      <c r="B539" s="23" t="s">
        <v>400</v>
      </c>
      <c r="C539" s="15">
        <f>+C540</f>
        <v>100000</v>
      </c>
      <c r="D539" s="16"/>
      <c r="E539" s="9"/>
      <c r="L539" s="20">
        <f t="shared" si="16"/>
        <v>0</v>
      </c>
      <c r="M539" s="24" t="s">
        <v>1184</v>
      </c>
      <c r="N539" s="20">
        <f>+'[1]Obra Infra'!C67</f>
        <v>0</v>
      </c>
      <c r="O539" s="20">
        <f>+'[1]Obra Forta'!C67</f>
        <v>0</v>
      </c>
      <c r="P539" s="20">
        <f>+'[1]Obra Otros'!C68</f>
        <v>0</v>
      </c>
      <c r="Q539" s="1"/>
      <c r="R539" s="1"/>
      <c r="S539" s="1"/>
      <c r="T539" s="9"/>
      <c r="U539" s="20"/>
      <c r="V539" s="1"/>
      <c r="W539" s="1"/>
      <c r="X539" s="1"/>
      <c r="Y539" s="1"/>
    </row>
    <row r="540" spans="1:25" x14ac:dyDescent="0.2">
      <c r="A540" s="25">
        <v>5511</v>
      </c>
      <c r="B540" s="26" t="s">
        <v>401</v>
      </c>
      <c r="C540" s="27">
        <f>SUMIF($M$9:$M$690,A540,$L$9:$L$690)</f>
        <v>100000</v>
      </c>
      <c r="D540" s="16"/>
      <c r="E540" s="9"/>
      <c r="L540" s="20">
        <f t="shared" si="16"/>
        <v>0</v>
      </c>
      <c r="M540" s="24" t="s">
        <v>1185</v>
      </c>
      <c r="N540" s="4">
        <f>+'[1]Obra Infra'!C68</f>
        <v>0</v>
      </c>
      <c r="O540" s="4">
        <f>+'[1]Obra Forta'!C68</f>
        <v>0</v>
      </c>
      <c r="P540" s="4">
        <f>+'[1]Obra Otros'!C69</f>
        <v>0</v>
      </c>
    </row>
    <row r="541" spans="1:25" x14ac:dyDescent="0.2">
      <c r="A541" s="13">
        <v>5600</v>
      </c>
      <c r="B541" s="18" t="s">
        <v>402</v>
      </c>
      <c r="C541" s="19">
        <f>+C542+C544+C546+C548+C550+C552+C554+C556</f>
        <v>100000</v>
      </c>
      <c r="D541" s="16"/>
      <c r="E541" s="9"/>
      <c r="L541" s="20">
        <f t="shared" si="16"/>
        <v>0</v>
      </c>
      <c r="M541" s="24" t="s">
        <v>1186</v>
      </c>
      <c r="N541" s="20">
        <f>+'[1]Obra Infra'!C69</f>
        <v>0</v>
      </c>
      <c r="O541" s="20">
        <f>+'[1]Obra Forta'!C69</f>
        <v>0</v>
      </c>
      <c r="P541" s="20">
        <f>+'[1]Obra Otros'!C70</f>
        <v>0</v>
      </c>
      <c r="Q541" s="1"/>
      <c r="R541" s="1"/>
      <c r="S541" s="1"/>
      <c r="T541" s="9"/>
      <c r="U541" s="1"/>
      <c r="V541" s="1"/>
      <c r="W541" s="1"/>
      <c r="X541" s="1"/>
      <c r="Y541" s="1"/>
    </row>
    <row r="542" spans="1:25" x14ac:dyDescent="0.2">
      <c r="A542" s="22">
        <v>5610</v>
      </c>
      <c r="B542" s="23" t="s">
        <v>403</v>
      </c>
      <c r="C542" s="15">
        <f>+C543</f>
        <v>0</v>
      </c>
      <c r="D542" s="16"/>
      <c r="E542" s="9"/>
      <c r="L542" s="20">
        <f t="shared" si="16"/>
        <v>0</v>
      </c>
      <c r="M542" s="24" t="s">
        <v>1187</v>
      </c>
      <c r="N542" s="20">
        <f>+'[1]Obra Infra'!C70</f>
        <v>0</v>
      </c>
      <c r="O542" s="20">
        <f>+'[1]Obra Forta'!C70</f>
        <v>0</v>
      </c>
      <c r="P542" s="20">
        <f>+'[1]Obra Otros'!C71</f>
        <v>0</v>
      </c>
      <c r="Q542" s="1"/>
      <c r="R542" s="1"/>
      <c r="S542" s="1"/>
      <c r="T542" s="9"/>
      <c r="U542" s="1"/>
      <c r="V542" s="1"/>
      <c r="W542" s="1"/>
      <c r="X542" s="1"/>
      <c r="Y542" s="1"/>
    </row>
    <row r="543" spans="1:25" x14ac:dyDescent="0.2">
      <c r="A543" s="25">
        <v>5611</v>
      </c>
      <c r="B543" s="26" t="s">
        <v>404</v>
      </c>
      <c r="C543" s="27">
        <f>SUMIF($M$9:$M$690,A543,$L$9:$L$690)</f>
        <v>0</v>
      </c>
      <c r="D543" s="16"/>
      <c r="E543" s="9"/>
      <c r="L543" s="20">
        <f t="shared" si="16"/>
        <v>0</v>
      </c>
      <c r="M543" s="29" t="s">
        <v>1188</v>
      </c>
      <c r="N543" s="12" t="s">
        <v>1189</v>
      </c>
      <c r="O543" s="12" t="s">
        <v>1190</v>
      </c>
    </row>
    <row r="544" spans="1:25" x14ac:dyDescent="0.2">
      <c r="A544" s="22">
        <v>5620</v>
      </c>
      <c r="B544" s="23" t="s">
        <v>405</v>
      </c>
      <c r="C544" s="15">
        <f>+C545</f>
        <v>0</v>
      </c>
      <c r="D544" s="16"/>
      <c r="E544" s="9"/>
      <c r="L544" s="20">
        <f t="shared" si="16"/>
        <v>1000000</v>
      </c>
      <c r="M544" s="21" t="s">
        <v>1191</v>
      </c>
      <c r="N544" s="31">
        <f>SUM(N545:N559)</f>
        <v>1000000</v>
      </c>
      <c r="O544" s="31">
        <f>SUM(O545:O559)</f>
        <v>0</v>
      </c>
      <c r="P544" s="1"/>
      <c r="Q544" s="1"/>
      <c r="R544" s="1"/>
      <c r="S544" s="1"/>
      <c r="T544" s="9"/>
      <c r="U544" s="1"/>
      <c r="V544" s="1"/>
      <c r="W544" s="1"/>
      <c r="X544" s="1"/>
      <c r="Y544" s="1"/>
    </row>
    <row r="545" spans="1:25" x14ac:dyDescent="0.2">
      <c r="A545" s="25">
        <v>5621</v>
      </c>
      <c r="B545" s="26" t="s">
        <v>406</v>
      </c>
      <c r="C545" s="27">
        <f>SUMIF($M$9:$M$690,A545,$L$9:$L$690)</f>
        <v>0</v>
      </c>
      <c r="D545" s="16"/>
      <c r="E545" s="9"/>
      <c r="L545" s="20">
        <f t="shared" si="16"/>
        <v>0</v>
      </c>
      <c r="M545" s="24" t="s">
        <v>1192</v>
      </c>
      <c r="N545" s="4">
        <f>+[1]Adefas!C12</f>
        <v>0</v>
      </c>
      <c r="O545" s="1">
        <f>+[1]Deuda!C13</f>
        <v>0</v>
      </c>
    </row>
    <row r="546" spans="1:25" x14ac:dyDescent="0.2">
      <c r="A546" s="22">
        <v>5630</v>
      </c>
      <c r="B546" s="23" t="s">
        <v>407</v>
      </c>
      <c r="C546" s="15">
        <f>+C547</f>
        <v>0</v>
      </c>
      <c r="D546" s="16"/>
      <c r="E546" s="9"/>
      <c r="L546" s="20">
        <f t="shared" si="16"/>
        <v>0</v>
      </c>
      <c r="M546" s="24" t="s">
        <v>1193</v>
      </c>
      <c r="N546" s="4">
        <f>+[1]Adefas!C13</f>
        <v>0</v>
      </c>
      <c r="O546" s="1">
        <f>+[1]Deuda!C14</f>
        <v>0</v>
      </c>
      <c r="P546" s="1"/>
      <c r="Q546" s="1"/>
      <c r="R546" s="1"/>
      <c r="S546" s="1"/>
      <c r="T546" s="9"/>
      <c r="U546" s="1"/>
      <c r="V546" s="1"/>
      <c r="W546" s="1"/>
      <c r="X546" s="1"/>
      <c r="Y546" s="1"/>
    </row>
    <row r="547" spans="1:25" x14ac:dyDescent="0.2">
      <c r="A547" s="25">
        <v>5631</v>
      </c>
      <c r="B547" s="26" t="s">
        <v>408</v>
      </c>
      <c r="C547" s="27">
        <f>SUMIF($M$9:$M$690,A547,$L$9:$L$690)</f>
        <v>0</v>
      </c>
      <c r="D547" s="16"/>
      <c r="E547" s="9"/>
      <c r="L547" s="20">
        <f t="shared" si="16"/>
        <v>0</v>
      </c>
      <c r="M547" s="21" t="s">
        <v>1194</v>
      </c>
      <c r="N547" s="4">
        <f>+[1]Adefas!C14</f>
        <v>0</v>
      </c>
      <c r="O547" s="1">
        <f>+[1]Deuda!C15</f>
        <v>0</v>
      </c>
    </row>
    <row r="548" spans="1:25" x14ac:dyDescent="0.2">
      <c r="A548" s="22">
        <v>5640</v>
      </c>
      <c r="B548" s="23" t="s">
        <v>409</v>
      </c>
      <c r="C548" s="15">
        <f>+C549</f>
        <v>0</v>
      </c>
      <c r="D548" s="16"/>
      <c r="E548" s="9"/>
      <c r="L548" s="20">
        <f t="shared" si="16"/>
        <v>0</v>
      </c>
      <c r="M548" s="24" t="s">
        <v>1195</v>
      </c>
      <c r="N548" s="4">
        <f>+[1]Adefas!C15</f>
        <v>0</v>
      </c>
      <c r="O548" s="1">
        <f>+[1]Deuda!C16</f>
        <v>0</v>
      </c>
      <c r="P548" s="1"/>
      <c r="Q548" s="1"/>
      <c r="R548" s="1"/>
      <c r="S548" s="1"/>
      <c r="T548" s="9"/>
      <c r="U548" s="1"/>
      <c r="V548" s="1"/>
      <c r="W548" s="1"/>
      <c r="X548" s="1"/>
      <c r="Y548" s="1"/>
    </row>
    <row r="549" spans="1:25" x14ac:dyDescent="0.2">
      <c r="A549" s="25">
        <v>5641</v>
      </c>
      <c r="B549" s="26" t="s">
        <v>410</v>
      </c>
      <c r="C549" s="27">
        <f>SUMIF($M$9:$M$690,A549,$L$9:$L$690)</f>
        <v>0</v>
      </c>
      <c r="D549" s="16"/>
      <c r="E549" s="9"/>
      <c r="L549" s="20">
        <f t="shared" si="16"/>
        <v>0</v>
      </c>
      <c r="M549" s="24" t="s">
        <v>1196</v>
      </c>
      <c r="N549" s="4">
        <f>+[1]Adefas!C16</f>
        <v>0</v>
      </c>
      <c r="O549" s="1">
        <f>+[1]Deuda!C17</f>
        <v>0</v>
      </c>
    </row>
    <row r="550" spans="1:25" x14ac:dyDescent="0.2">
      <c r="A550" s="22">
        <v>5650</v>
      </c>
      <c r="B550" s="23" t="s">
        <v>411</v>
      </c>
      <c r="C550" s="15">
        <f>+C551</f>
        <v>100000</v>
      </c>
      <c r="D550" s="16"/>
      <c r="E550" s="9"/>
      <c r="L550" s="20">
        <f t="shared" si="16"/>
        <v>0</v>
      </c>
      <c r="M550" s="21" t="s">
        <v>1197</v>
      </c>
      <c r="N550" s="4">
        <f>+[1]Adefas!C17</f>
        <v>0</v>
      </c>
      <c r="O550" s="1">
        <f>+[1]Deuda!C18</f>
        <v>0</v>
      </c>
      <c r="P550" s="1"/>
      <c r="Q550" s="1"/>
      <c r="R550" s="1"/>
      <c r="S550" s="1"/>
      <c r="T550" s="9"/>
      <c r="U550" s="1"/>
      <c r="V550" s="1"/>
      <c r="W550" s="1"/>
      <c r="X550" s="1"/>
      <c r="Y550" s="1"/>
    </row>
    <row r="551" spans="1:25" x14ac:dyDescent="0.2">
      <c r="A551" s="25">
        <v>5651</v>
      </c>
      <c r="B551" s="26" t="s">
        <v>412</v>
      </c>
      <c r="C551" s="27">
        <f>SUMIF($M$9:$M$690,A551,$L$9:$L$690)</f>
        <v>100000</v>
      </c>
      <c r="D551" s="16"/>
      <c r="E551" s="9"/>
      <c r="L551" s="20">
        <f t="shared" si="16"/>
        <v>0</v>
      </c>
      <c r="M551" s="24" t="s">
        <v>1198</v>
      </c>
      <c r="N551" s="4">
        <f>+[1]Adefas!C18</f>
        <v>0</v>
      </c>
      <c r="O551" s="1">
        <f>+[1]Deuda!C19</f>
        <v>0</v>
      </c>
    </row>
    <row r="552" spans="1:25" x14ac:dyDescent="0.2">
      <c r="A552" s="22">
        <v>5660</v>
      </c>
      <c r="B552" s="23" t="s">
        <v>413</v>
      </c>
      <c r="C552" s="15">
        <f>+C553</f>
        <v>0</v>
      </c>
      <c r="D552" s="16"/>
      <c r="E552" s="9"/>
      <c r="L552" s="20">
        <f t="shared" si="16"/>
        <v>0</v>
      </c>
      <c r="M552" s="24" t="s">
        <v>1199</v>
      </c>
      <c r="N552" s="4">
        <f>+[1]Adefas!C19</f>
        <v>0</v>
      </c>
      <c r="O552" s="1">
        <f>+[1]Deuda!C20</f>
        <v>0</v>
      </c>
      <c r="P552" s="1"/>
      <c r="Q552" s="1"/>
      <c r="R552" s="1"/>
      <c r="S552" s="1"/>
      <c r="T552" s="9"/>
      <c r="U552" s="1"/>
      <c r="V552" s="1"/>
      <c r="W552" s="1"/>
      <c r="X552" s="1"/>
      <c r="Y552" s="1"/>
    </row>
    <row r="553" spans="1:25" x14ac:dyDescent="0.2">
      <c r="A553" s="25">
        <v>5661</v>
      </c>
      <c r="B553" s="26" t="s">
        <v>414</v>
      </c>
      <c r="C553" s="27">
        <f>SUMIF($M$9:$M$690,A553,$L$9:$L$690)</f>
        <v>0</v>
      </c>
      <c r="D553" s="16"/>
      <c r="E553" s="9"/>
      <c r="L553" s="20">
        <f t="shared" si="16"/>
        <v>0</v>
      </c>
      <c r="M553" s="21" t="s">
        <v>1200</v>
      </c>
      <c r="N553" s="4">
        <f>+[1]Adefas!C20</f>
        <v>0</v>
      </c>
      <c r="O553" s="1">
        <f>+[1]Deuda!C21</f>
        <v>0</v>
      </c>
    </row>
    <row r="554" spans="1:25" x14ac:dyDescent="0.2">
      <c r="A554" s="22">
        <v>5670</v>
      </c>
      <c r="B554" s="23" t="s">
        <v>415</v>
      </c>
      <c r="C554" s="15">
        <f>+C555</f>
        <v>0</v>
      </c>
      <c r="D554" s="16"/>
      <c r="E554" s="9"/>
      <c r="L554" s="20">
        <f t="shared" ref="L554:L559" si="17">SUM(N554:W554)</f>
        <v>0</v>
      </c>
      <c r="M554" s="24" t="s">
        <v>1201</v>
      </c>
      <c r="N554" s="4">
        <f>+[1]Adefas!C21</f>
        <v>0</v>
      </c>
      <c r="O554" s="1">
        <f>+[1]Deuda!C22</f>
        <v>0</v>
      </c>
      <c r="P554" s="1"/>
      <c r="Q554" s="1"/>
      <c r="R554" s="1"/>
      <c r="S554" s="1"/>
      <c r="T554" s="9"/>
      <c r="U554" s="1"/>
      <c r="V554" s="1"/>
      <c r="W554" s="1"/>
      <c r="X554" s="1"/>
      <c r="Y554" s="1"/>
    </row>
    <row r="555" spans="1:25" x14ac:dyDescent="0.2">
      <c r="A555" s="25">
        <v>5671</v>
      </c>
      <c r="B555" s="26" t="s">
        <v>416</v>
      </c>
      <c r="C555" s="27">
        <f>SUMIF($M$9:$M$690,A555,$L$9:$L$690)</f>
        <v>0</v>
      </c>
      <c r="D555" s="16"/>
      <c r="E555" s="9"/>
      <c r="L555" s="20">
        <f t="shared" si="17"/>
        <v>0</v>
      </c>
      <c r="M555" s="24" t="s">
        <v>1202</v>
      </c>
      <c r="N555" s="4">
        <f>+[1]Adefas!C22</f>
        <v>0</v>
      </c>
      <c r="O555" s="1">
        <f>+[1]Deuda!C23</f>
        <v>0</v>
      </c>
    </row>
    <row r="556" spans="1:25" x14ac:dyDescent="0.2">
      <c r="A556" s="22">
        <v>5690</v>
      </c>
      <c r="B556" s="23" t="s">
        <v>417</v>
      </c>
      <c r="C556" s="15">
        <f>+C557</f>
        <v>0</v>
      </c>
      <c r="D556" s="16"/>
      <c r="E556" s="9"/>
      <c r="L556" s="20">
        <f t="shared" si="17"/>
        <v>0</v>
      </c>
      <c r="M556" s="21" t="s">
        <v>1203</v>
      </c>
      <c r="N556" s="4">
        <f>+[1]Adefas!C23</f>
        <v>0</v>
      </c>
      <c r="O556" s="1">
        <f>+[1]Deuda!C24</f>
        <v>0</v>
      </c>
      <c r="P556" s="1"/>
      <c r="Q556" s="1"/>
      <c r="R556" s="1"/>
      <c r="S556" s="1"/>
      <c r="T556" s="9"/>
      <c r="U556" s="1"/>
      <c r="V556" s="1"/>
      <c r="W556" s="1"/>
      <c r="X556" s="1"/>
      <c r="Y556" s="1"/>
    </row>
    <row r="557" spans="1:25" x14ac:dyDescent="0.2">
      <c r="A557" s="25">
        <v>5691</v>
      </c>
      <c r="B557" s="26" t="s">
        <v>418</v>
      </c>
      <c r="C557" s="27">
        <f>SUMIF($M$9:$M$690,A557,$L$9:$L$690)</f>
        <v>0</v>
      </c>
      <c r="D557" s="16"/>
      <c r="E557" s="9"/>
      <c r="L557" s="20">
        <f t="shared" si="17"/>
        <v>0</v>
      </c>
      <c r="M557" s="24" t="s">
        <v>1204</v>
      </c>
      <c r="N557" s="4">
        <f>+[1]Adefas!C24</f>
        <v>0</v>
      </c>
      <c r="O557" s="1">
        <f>+[1]Deuda!C25</f>
        <v>0</v>
      </c>
    </row>
    <row r="558" spans="1:25" x14ac:dyDescent="0.2">
      <c r="A558" s="13">
        <v>5700</v>
      </c>
      <c r="B558" s="18" t="s">
        <v>419</v>
      </c>
      <c r="C558" s="19">
        <f>+C559+C561+C563+C565+C567+C569+C571+C573+C575</f>
        <v>0</v>
      </c>
      <c r="D558" s="16"/>
      <c r="E558" s="9"/>
      <c r="L558" s="20">
        <f t="shared" si="17"/>
        <v>0</v>
      </c>
      <c r="M558" s="24" t="s">
        <v>1205</v>
      </c>
      <c r="N558" s="4">
        <f>+[1]Adefas!C25</f>
        <v>0</v>
      </c>
      <c r="O558" s="1">
        <f>+[1]Deuda!C26</f>
        <v>0</v>
      </c>
      <c r="P558" s="1"/>
      <c r="Q558" s="1"/>
      <c r="R558" s="1"/>
      <c r="S558" s="1"/>
      <c r="T558" s="9"/>
      <c r="U558" s="1"/>
      <c r="V558" s="1"/>
      <c r="W558" s="1"/>
      <c r="X558" s="1"/>
      <c r="Y558" s="1"/>
    </row>
    <row r="559" spans="1:25" x14ac:dyDescent="0.2">
      <c r="A559" s="22">
        <v>5710</v>
      </c>
      <c r="B559" s="23" t="s">
        <v>420</v>
      </c>
      <c r="C559" s="15">
        <f>+C560</f>
        <v>0</v>
      </c>
      <c r="D559" s="16"/>
      <c r="E559" s="9"/>
      <c r="L559" s="20">
        <f t="shared" si="17"/>
        <v>1000000</v>
      </c>
      <c r="M559" s="24">
        <v>9911</v>
      </c>
      <c r="N559" s="4">
        <f>+[1]Adefas!C26</f>
        <v>1000000</v>
      </c>
      <c r="O559" s="1">
        <f>+[1]Deuda!C27</f>
        <v>0</v>
      </c>
      <c r="P559" s="1"/>
      <c r="Q559" s="1"/>
      <c r="R559" s="1"/>
      <c r="S559" s="1"/>
      <c r="T559" s="9"/>
      <c r="U559" s="1"/>
      <c r="V559" s="1"/>
      <c r="W559" s="1"/>
      <c r="X559" s="1"/>
      <c r="Y559" s="1"/>
    </row>
    <row r="560" spans="1:25" x14ac:dyDescent="0.2">
      <c r="A560" s="25">
        <v>5711</v>
      </c>
      <c r="B560" s="26" t="s">
        <v>421</v>
      </c>
      <c r="C560" s="27">
        <f>SUMIF($M$9:$M$690,A560,$L$9:$L$690)</f>
        <v>0</v>
      </c>
      <c r="D560" s="16"/>
      <c r="E560" s="9"/>
    </row>
    <row r="561" spans="1:25" x14ac:dyDescent="0.2">
      <c r="A561" s="22">
        <v>5720</v>
      </c>
      <c r="B561" s="23" t="s">
        <v>422</v>
      </c>
      <c r="C561" s="15">
        <f>+C562</f>
        <v>0</v>
      </c>
      <c r="D561" s="16"/>
      <c r="E561" s="9"/>
      <c r="N561" s="1"/>
      <c r="O561" s="1"/>
      <c r="P561" s="1"/>
      <c r="Q561" s="1"/>
      <c r="R561" s="1"/>
      <c r="S561" s="1"/>
      <c r="T561" s="9"/>
      <c r="U561" s="1"/>
      <c r="V561" s="1"/>
      <c r="W561" s="1"/>
      <c r="X561" s="1"/>
      <c r="Y561" s="1"/>
    </row>
    <row r="562" spans="1:25" x14ac:dyDescent="0.2">
      <c r="A562" s="25">
        <v>5721</v>
      </c>
      <c r="B562" s="26" t="s">
        <v>423</v>
      </c>
      <c r="C562" s="27">
        <f>SUMIF($M$9:$M$690,A562,$L$9:$L$690)</f>
        <v>0</v>
      </c>
      <c r="D562" s="16"/>
      <c r="E562" s="9"/>
    </row>
    <row r="563" spans="1:25" x14ac:dyDescent="0.2">
      <c r="A563" s="22">
        <v>5730</v>
      </c>
      <c r="B563" s="23" t="s">
        <v>424</v>
      </c>
      <c r="C563" s="15">
        <f>+C564</f>
        <v>0</v>
      </c>
      <c r="D563" s="16"/>
      <c r="E563" s="9"/>
      <c r="N563" s="1"/>
      <c r="O563" s="1"/>
      <c r="P563" s="1"/>
      <c r="Q563" s="1"/>
      <c r="R563" s="1"/>
      <c r="S563" s="1"/>
      <c r="T563" s="9"/>
      <c r="U563" s="1"/>
      <c r="V563" s="1"/>
      <c r="W563" s="1"/>
      <c r="X563" s="1"/>
      <c r="Y563" s="1"/>
    </row>
    <row r="564" spans="1:25" x14ac:dyDescent="0.2">
      <c r="A564" s="25">
        <v>5731</v>
      </c>
      <c r="B564" s="26" t="s">
        <v>425</v>
      </c>
      <c r="C564" s="27">
        <f>SUMIF($M$9:$M$690,A564,$L$9:$L$690)</f>
        <v>0</v>
      </c>
      <c r="D564" s="16"/>
      <c r="E564" s="9"/>
    </row>
    <row r="565" spans="1:25" x14ac:dyDescent="0.2">
      <c r="A565" s="22">
        <v>5740</v>
      </c>
      <c r="B565" s="23" t="s">
        <v>426</v>
      </c>
      <c r="C565" s="15">
        <f>+C566</f>
        <v>0</v>
      </c>
      <c r="D565" s="16"/>
      <c r="E565" s="9"/>
      <c r="N565" s="1"/>
      <c r="O565" s="1"/>
      <c r="P565" s="1"/>
      <c r="Q565" s="1"/>
      <c r="R565" s="1"/>
      <c r="S565" s="1"/>
      <c r="T565" s="9"/>
      <c r="U565" s="1"/>
      <c r="V565" s="1"/>
      <c r="W565" s="1"/>
      <c r="X565" s="1"/>
      <c r="Y565" s="1"/>
    </row>
    <row r="566" spans="1:25" x14ac:dyDescent="0.2">
      <c r="A566" s="25">
        <v>5741</v>
      </c>
      <c r="B566" s="26" t="s">
        <v>427</v>
      </c>
      <c r="C566" s="27">
        <f>SUMIF($M$9:$M$690,A566,$L$9:$L$690)</f>
        <v>0</v>
      </c>
      <c r="D566" s="16"/>
      <c r="E566" s="9"/>
    </row>
    <row r="567" spans="1:25" x14ac:dyDescent="0.2">
      <c r="A567" s="22">
        <v>5750</v>
      </c>
      <c r="B567" s="23" t="s">
        <v>428</v>
      </c>
      <c r="C567" s="15">
        <f>+C568</f>
        <v>0</v>
      </c>
      <c r="D567" s="16"/>
      <c r="E567" s="9"/>
      <c r="N567" s="1"/>
      <c r="O567" s="1"/>
      <c r="P567" s="1"/>
      <c r="Q567" s="1"/>
      <c r="R567" s="1"/>
      <c r="S567" s="1"/>
      <c r="T567" s="9"/>
      <c r="U567" s="1"/>
      <c r="V567" s="1"/>
      <c r="W567" s="1"/>
      <c r="X567" s="1"/>
      <c r="Y567" s="1"/>
    </row>
    <row r="568" spans="1:25" x14ac:dyDescent="0.2">
      <c r="A568" s="25">
        <v>5751</v>
      </c>
      <c r="B568" s="26" t="s">
        <v>429</v>
      </c>
      <c r="C568" s="27">
        <f>SUMIF($M$9:$M$690,A568,$L$9:$L$690)</f>
        <v>0</v>
      </c>
      <c r="D568" s="16"/>
      <c r="E568" s="9"/>
    </row>
    <row r="569" spans="1:25" x14ac:dyDescent="0.2">
      <c r="A569" s="22">
        <v>5760</v>
      </c>
      <c r="B569" s="23" t="s">
        <v>430</v>
      </c>
      <c r="C569" s="15">
        <f>+C570</f>
        <v>0</v>
      </c>
      <c r="D569" s="16"/>
      <c r="E569" s="9"/>
      <c r="N569" s="1"/>
      <c r="O569" s="1"/>
      <c r="P569" s="1"/>
      <c r="Q569" s="1"/>
      <c r="R569" s="1"/>
      <c r="S569" s="1"/>
      <c r="T569" s="9"/>
      <c r="U569" s="1"/>
      <c r="V569" s="1"/>
      <c r="W569" s="1"/>
      <c r="X569" s="1"/>
      <c r="Y569" s="1"/>
    </row>
    <row r="570" spans="1:25" x14ac:dyDescent="0.2">
      <c r="A570" s="25">
        <v>5761</v>
      </c>
      <c r="B570" s="26" t="s">
        <v>431</v>
      </c>
      <c r="C570" s="27">
        <f>SUMIF($M$9:$M$690,A570,$L$9:$L$690)</f>
        <v>0</v>
      </c>
      <c r="D570" s="16"/>
      <c r="E570" s="9"/>
    </row>
    <row r="571" spans="1:25" x14ac:dyDescent="0.2">
      <c r="A571" s="22">
        <v>5770</v>
      </c>
      <c r="B571" s="23" t="s">
        <v>432</v>
      </c>
      <c r="C571" s="15">
        <f>+C572</f>
        <v>0</v>
      </c>
      <c r="D571" s="16"/>
      <c r="E571" s="9"/>
      <c r="N571" s="1"/>
      <c r="O571" s="1"/>
      <c r="P571" s="1"/>
      <c r="Q571" s="1"/>
      <c r="R571" s="1"/>
      <c r="S571" s="1"/>
      <c r="T571" s="9"/>
      <c r="U571" s="1"/>
      <c r="V571" s="1"/>
      <c r="W571" s="1"/>
      <c r="X571" s="1"/>
      <c r="Y571" s="1"/>
    </row>
    <row r="572" spans="1:25" x14ac:dyDescent="0.2">
      <c r="A572" s="25">
        <v>5771</v>
      </c>
      <c r="B572" s="26" t="s">
        <v>433</v>
      </c>
      <c r="C572" s="27">
        <f>SUMIF($M$9:$M$690,A572,$L$9:$L$690)</f>
        <v>0</v>
      </c>
      <c r="D572" s="16"/>
      <c r="E572" s="9"/>
    </row>
    <row r="573" spans="1:25" x14ac:dyDescent="0.2">
      <c r="A573" s="22">
        <v>5780</v>
      </c>
      <c r="B573" s="23" t="s">
        <v>434</v>
      </c>
      <c r="C573" s="15">
        <f>+C574</f>
        <v>0</v>
      </c>
      <c r="D573" s="16"/>
      <c r="E573" s="9"/>
      <c r="N573" s="1"/>
      <c r="O573" s="1"/>
      <c r="P573" s="1"/>
      <c r="Q573" s="1"/>
      <c r="R573" s="1"/>
      <c r="S573" s="1"/>
      <c r="T573" s="9"/>
      <c r="U573" s="1"/>
      <c r="V573" s="1"/>
      <c r="W573" s="1"/>
      <c r="X573" s="1"/>
      <c r="Y573" s="1"/>
    </row>
    <row r="574" spans="1:25" x14ac:dyDescent="0.2">
      <c r="A574" s="25">
        <v>5781</v>
      </c>
      <c r="B574" s="26" t="s">
        <v>435</v>
      </c>
      <c r="C574" s="27">
        <f>SUMIF($M$9:$M$690,A574,$L$9:$L$690)</f>
        <v>0</v>
      </c>
      <c r="D574" s="16"/>
      <c r="E574" s="9"/>
    </row>
    <row r="575" spans="1:25" x14ac:dyDescent="0.2">
      <c r="A575" s="22">
        <v>5790</v>
      </c>
      <c r="B575" s="23" t="s">
        <v>436</v>
      </c>
      <c r="C575" s="15">
        <f>+C576</f>
        <v>0</v>
      </c>
      <c r="D575" s="16"/>
      <c r="E575" s="9"/>
      <c r="N575" s="1"/>
      <c r="O575" s="1"/>
      <c r="P575" s="1"/>
      <c r="Q575" s="1"/>
      <c r="R575" s="1"/>
      <c r="S575" s="1"/>
      <c r="T575" s="9"/>
      <c r="U575" s="1"/>
      <c r="V575" s="1"/>
      <c r="W575" s="1"/>
      <c r="X575" s="1"/>
      <c r="Y575" s="1"/>
    </row>
    <row r="576" spans="1:25" x14ac:dyDescent="0.2">
      <c r="A576" s="25">
        <v>5791</v>
      </c>
      <c r="B576" s="26" t="s">
        <v>437</v>
      </c>
      <c r="C576" s="27">
        <f>SUMIF($M$9:$M$690,A576,$L$9:$L$690)</f>
        <v>0</v>
      </c>
      <c r="D576" s="16"/>
      <c r="E576" s="9"/>
    </row>
    <row r="577" spans="1:25" x14ac:dyDescent="0.2">
      <c r="A577" s="13">
        <v>5800</v>
      </c>
      <c r="B577" s="18" t="s">
        <v>438</v>
      </c>
      <c r="C577" s="19">
        <f>+C578+C580+C582+C584</f>
        <v>0</v>
      </c>
      <c r="D577" s="16"/>
      <c r="E577" s="9"/>
      <c r="N577" s="1"/>
      <c r="O577" s="1"/>
      <c r="P577" s="1"/>
      <c r="Q577" s="1"/>
      <c r="R577" s="1"/>
      <c r="S577" s="1"/>
      <c r="T577" s="9"/>
      <c r="U577" s="1"/>
      <c r="V577" s="1"/>
      <c r="W577" s="1"/>
      <c r="X577" s="1"/>
      <c r="Y577" s="1"/>
    </row>
    <row r="578" spans="1:25" x14ac:dyDescent="0.2">
      <c r="A578" s="22">
        <v>5810</v>
      </c>
      <c r="B578" s="23" t="s">
        <v>439</v>
      </c>
      <c r="C578" s="15">
        <f>+C579</f>
        <v>0</v>
      </c>
      <c r="D578" s="16"/>
      <c r="E578" s="9"/>
      <c r="N578" s="1"/>
      <c r="O578" s="1"/>
      <c r="P578" s="1"/>
      <c r="Q578" s="1"/>
      <c r="R578" s="1"/>
      <c r="S578" s="1"/>
      <c r="T578" s="9"/>
      <c r="U578" s="1"/>
      <c r="V578" s="1"/>
      <c r="W578" s="1"/>
      <c r="X578" s="1"/>
      <c r="Y578" s="1"/>
    </row>
    <row r="579" spans="1:25" x14ac:dyDescent="0.2">
      <c r="A579" s="25">
        <v>5811</v>
      </c>
      <c r="B579" s="26" t="s">
        <v>440</v>
      </c>
      <c r="C579" s="27">
        <f>SUMIF($M$9:$M$690,A579,$L$9:$L$690)</f>
        <v>0</v>
      </c>
      <c r="D579" s="16"/>
      <c r="E579" s="9"/>
    </row>
    <row r="580" spans="1:25" x14ac:dyDescent="0.2">
      <c r="A580" s="22">
        <v>5820</v>
      </c>
      <c r="B580" s="23" t="s">
        <v>441</v>
      </c>
      <c r="C580" s="15">
        <f>+C581</f>
        <v>0</v>
      </c>
      <c r="D580" s="16"/>
      <c r="E580" s="9"/>
      <c r="N580" s="1"/>
      <c r="O580" s="1"/>
      <c r="P580" s="1"/>
      <c r="Q580" s="1"/>
      <c r="R580" s="1"/>
      <c r="S580" s="1"/>
      <c r="T580" s="9"/>
      <c r="U580" s="1"/>
      <c r="V580" s="1"/>
      <c r="W580" s="1"/>
      <c r="X580" s="1"/>
      <c r="Y580" s="1"/>
    </row>
    <row r="581" spans="1:25" x14ac:dyDescent="0.2">
      <c r="A581" s="25">
        <v>5821</v>
      </c>
      <c r="B581" s="26" t="s">
        <v>442</v>
      </c>
      <c r="C581" s="27">
        <f>SUMIF($M$9:$M$690,A581,$L$9:$L$690)</f>
        <v>0</v>
      </c>
      <c r="D581" s="16"/>
      <c r="E581" s="9"/>
    </row>
    <row r="582" spans="1:25" x14ac:dyDescent="0.2">
      <c r="A582" s="22">
        <v>5830</v>
      </c>
      <c r="B582" s="23" t="s">
        <v>443</v>
      </c>
      <c r="C582" s="15">
        <f>+C583</f>
        <v>0</v>
      </c>
      <c r="D582" s="16"/>
      <c r="E582" s="9"/>
      <c r="N582" s="1"/>
      <c r="O582" s="1"/>
      <c r="P582" s="1"/>
      <c r="Q582" s="1"/>
      <c r="R582" s="1"/>
      <c r="S582" s="1"/>
      <c r="T582" s="9"/>
      <c r="U582" s="1"/>
      <c r="V582" s="1"/>
      <c r="W582" s="1"/>
      <c r="X582" s="1"/>
      <c r="Y582" s="1"/>
    </row>
    <row r="583" spans="1:25" x14ac:dyDescent="0.2">
      <c r="A583" s="25">
        <v>5831</v>
      </c>
      <c r="B583" s="26" t="s">
        <v>444</v>
      </c>
      <c r="C583" s="27">
        <f>SUMIF($M$9:$M$690,A583,$L$9:$L$690)</f>
        <v>0</v>
      </c>
      <c r="D583" s="16"/>
      <c r="E583" s="9"/>
    </row>
    <row r="584" spans="1:25" x14ac:dyDescent="0.2">
      <c r="A584" s="22">
        <v>5890</v>
      </c>
      <c r="B584" s="23" t="s">
        <v>445</v>
      </c>
      <c r="C584" s="15">
        <f>+C585</f>
        <v>0</v>
      </c>
      <c r="D584" s="16"/>
      <c r="E584" s="9"/>
      <c r="N584" s="1"/>
      <c r="O584" s="1"/>
      <c r="P584" s="1"/>
      <c r="Q584" s="1"/>
      <c r="R584" s="1"/>
      <c r="S584" s="1"/>
      <c r="T584" s="9"/>
      <c r="U584" s="1"/>
      <c r="V584" s="1"/>
      <c r="W584" s="1"/>
      <c r="X584" s="1"/>
      <c r="Y584" s="1"/>
    </row>
    <row r="585" spans="1:25" x14ac:dyDescent="0.2">
      <c r="A585" s="25">
        <v>5891</v>
      </c>
      <c r="B585" s="26" t="s">
        <v>446</v>
      </c>
      <c r="C585" s="27">
        <f>SUMIF($M$9:$M$690,A585,$L$9:$L$690)</f>
        <v>0</v>
      </c>
      <c r="D585" s="16"/>
      <c r="E585" s="9"/>
    </row>
    <row r="586" spans="1:25" x14ac:dyDescent="0.2">
      <c r="A586" s="13">
        <v>5900</v>
      </c>
      <c r="B586" s="18" t="s">
        <v>447</v>
      </c>
      <c r="C586" s="19">
        <f>+C587+C589+C591+C593+C595+C597+C599+C601+C603</f>
        <v>0</v>
      </c>
      <c r="D586" s="16"/>
      <c r="E586" s="9"/>
      <c r="N586" s="1"/>
      <c r="O586" s="1"/>
      <c r="P586" s="1"/>
      <c r="Q586" s="1"/>
      <c r="R586" s="1"/>
      <c r="S586" s="1"/>
      <c r="T586" s="9"/>
      <c r="U586" s="1"/>
      <c r="V586" s="1"/>
      <c r="W586" s="1"/>
      <c r="X586" s="1"/>
      <c r="Y586" s="1"/>
    </row>
    <row r="587" spans="1:25" x14ac:dyDescent="0.2">
      <c r="A587" s="22">
        <v>5910</v>
      </c>
      <c r="B587" s="23" t="s">
        <v>448</v>
      </c>
      <c r="C587" s="15">
        <f>+C588</f>
        <v>0</v>
      </c>
      <c r="D587" s="16"/>
      <c r="E587" s="9"/>
      <c r="N587" s="1"/>
      <c r="O587" s="1"/>
      <c r="P587" s="1"/>
      <c r="Q587" s="1"/>
      <c r="R587" s="1"/>
      <c r="S587" s="1"/>
      <c r="T587" s="9"/>
      <c r="U587" s="1"/>
      <c r="V587" s="1"/>
      <c r="W587" s="1"/>
      <c r="X587" s="1"/>
      <c r="Y587" s="1"/>
    </row>
    <row r="588" spans="1:25" x14ac:dyDescent="0.2">
      <c r="A588" s="25">
        <v>5911</v>
      </c>
      <c r="B588" s="26" t="s">
        <v>449</v>
      </c>
      <c r="C588" s="27">
        <f>SUMIF($M$9:$M$690,A588,$L$9:$L$690)</f>
        <v>0</v>
      </c>
      <c r="D588" s="16"/>
      <c r="E588" s="9"/>
    </row>
    <row r="589" spans="1:25" x14ac:dyDescent="0.2">
      <c r="A589" s="22">
        <v>5920</v>
      </c>
      <c r="B589" s="23" t="s">
        <v>1206</v>
      </c>
      <c r="C589" s="15">
        <f>+C590</f>
        <v>0</v>
      </c>
      <c r="D589" s="16"/>
      <c r="E589" s="9"/>
      <c r="N589" s="1"/>
      <c r="O589" s="1"/>
      <c r="P589" s="1"/>
      <c r="Q589" s="1"/>
      <c r="R589" s="1"/>
      <c r="S589" s="1"/>
      <c r="T589" s="9"/>
      <c r="U589" s="1"/>
      <c r="V589" s="1"/>
      <c r="W589" s="1"/>
      <c r="X589" s="1"/>
      <c r="Y589" s="1"/>
    </row>
    <row r="590" spans="1:25" x14ac:dyDescent="0.2">
      <c r="A590" s="25">
        <v>5921</v>
      </c>
      <c r="B590" s="26" t="s">
        <v>1207</v>
      </c>
      <c r="C590" s="27">
        <f>SUMIF($M$9:$M$690,A590,$L$9:$L$690)</f>
        <v>0</v>
      </c>
      <c r="D590" s="16"/>
      <c r="E590" s="9"/>
    </row>
    <row r="591" spans="1:25" x14ac:dyDescent="0.2">
      <c r="A591" s="22">
        <v>5930</v>
      </c>
      <c r="B591" s="23" t="s">
        <v>1208</v>
      </c>
      <c r="C591" s="15">
        <f>+C592</f>
        <v>0</v>
      </c>
      <c r="D591" s="16"/>
      <c r="E591" s="9"/>
      <c r="N591" s="1"/>
      <c r="O591" s="1"/>
      <c r="P591" s="1"/>
      <c r="Q591" s="1"/>
      <c r="R591" s="1"/>
      <c r="S591" s="1"/>
      <c r="T591" s="9"/>
      <c r="U591" s="1"/>
      <c r="V591" s="1"/>
      <c r="W591" s="1"/>
      <c r="X591" s="1"/>
      <c r="Y591" s="1"/>
    </row>
    <row r="592" spans="1:25" x14ac:dyDescent="0.2">
      <c r="A592" s="25">
        <v>5931</v>
      </c>
      <c r="B592" s="26" t="s">
        <v>1209</v>
      </c>
      <c r="C592" s="27">
        <f>SUMIF($M$9:$M$690,A592,$L$9:$L$690)</f>
        <v>0</v>
      </c>
      <c r="D592" s="16"/>
      <c r="E592" s="9"/>
    </row>
    <row r="593" spans="1:25" x14ac:dyDescent="0.2">
      <c r="A593" s="22">
        <v>5940</v>
      </c>
      <c r="B593" s="23" t="s">
        <v>1210</v>
      </c>
      <c r="C593" s="15">
        <f>+C594</f>
        <v>0</v>
      </c>
      <c r="D593" s="16"/>
      <c r="E593" s="9"/>
      <c r="N593" s="1"/>
      <c r="O593" s="1"/>
      <c r="P593" s="1"/>
      <c r="Q593" s="1"/>
      <c r="R593" s="1"/>
      <c r="S593" s="1"/>
      <c r="T593" s="9"/>
      <c r="U593" s="1"/>
      <c r="V593" s="1"/>
      <c r="W593" s="1"/>
      <c r="X593" s="1"/>
      <c r="Y593" s="1"/>
    </row>
    <row r="594" spans="1:25" x14ac:dyDescent="0.2">
      <c r="A594" s="25">
        <v>5941</v>
      </c>
      <c r="B594" s="26" t="s">
        <v>1211</v>
      </c>
      <c r="C594" s="27">
        <f>SUMIF($M$9:$M$690,A594,$L$9:$L$690)</f>
        <v>0</v>
      </c>
      <c r="D594" s="16"/>
      <c r="E594" s="9"/>
    </row>
    <row r="595" spans="1:25" x14ac:dyDescent="0.2">
      <c r="A595" s="22">
        <v>5950</v>
      </c>
      <c r="B595" s="23" t="s">
        <v>1212</v>
      </c>
      <c r="C595" s="15">
        <f>+C596</f>
        <v>0</v>
      </c>
      <c r="D595" s="16"/>
      <c r="E595" s="9"/>
      <c r="N595" s="1"/>
      <c r="O595" s="1"/>
      <c r="P595" s="1"/>
      <c r="Q595" s="1"/>
      <c r="R595" s="1"/>
      <c r="S595" s="1"/>
      <c r="T595" s="9"/>
      <c r="U595" s="1"/>
      <c r="V595" s="1"/>
      <c r="W595" s="1"/>
      <c r="X595" s="1"/>
      <c r="Y595" s="1"/>
    </row>
    <row r="596" spans="1:25" x14ac:dyDescent="0.2">
      <c r="A596" s="25">
        <v>5951</v>
      </c>
      <c r="B596" s="26" t="s">
        <v>1213</v>
      </c>
      <c r="C596" s="27">
        <f>SUMIF($M$9:$M$690,A596,$L$9:$L$690)</f>
        <v>0</v>
      </c>
      <c r="D596" s="16"/>
      <c r="E596" s="9"/>
    </row>
    <row r="597" spans="1:25" x14ac:dyDescent="0.2">
      <c r="A597" s="22">
        <v>5960</v>
      </c>
      <c r="B597" s="23" t="s">
        <v>1214</v>
      </c>
      <c r="C597" s="15">
        <f>+C598</f>
        <v>0</v>
      </c>
      <c r="D597" s="16"/>
      <c r="E597" s="9"/>
      <c r="N597" s="1"/>
      <c r="O597" s="1"/>
      <c r="P597" s="1"/>
      <c r="Q597" s="1"/>
      <c r="R597" s="1"/>
      <c r="S597" s="1"/>
      <c r="T597" s="9"/>
      <c r="U597" s="1"/>
      <c r="V597" s="1"/>
      <c r="W597" s="1"/>
      <c r="X597" s="1"/>
      <c r="Y597" s="1"/>
    </row>
    <row r="598" spans="1:25" x14ac:dyDescent="0.2">
      <c r="A598" s="25">
        <v>5961</v>
      </c>
      <c r="B598" s="26" t="s">
        <v>1215</v>
      </c>
      <c r="C598" s="27">
        <f>SUMIF($M$9:$M$690,A598,$L$9:$L$690)</f>
        <v>0</v>
      </c>
      <c r="D598" s="16"/>
      <c r="E598" s="9"/>
    </row>
    <row r="599" spans="1:25" x14ac:dyDescent="0.2">
      <c r="A599" s="22">
        <v>5970</v>
      </c>
      <c r="B599" s="23" t="s">
        <v>549</v>
      </c>
      <c r="C599" s="15">
        <f>+C600</f>
        <v>0</v>
      </c>
      <c r="D599" s="16"/>
      <c r="E599" s="9"/>
      <c r="N599" s="1"/>
      <c r="O599" s="1"/>
      <c r="P599" s="1"/>
      <c r="Q599" s="1"/>
      <c r="R599" s="1"/>
      <c r="S599" s="1"/>
      <c r="T599" s="9"/>
      <c r="U599" s="1"/>
      <c r="V599" s="1"/>
      <c r="W599" s="1"/>
      <c r="X599" s="1"/>
      <c r="Y599" s="1"/>
    </row>
    <row r="600" spans="1:25" x14ac:dyDescent="0.2">
      <c r="A600" s="25">
        <v>5971</v>
      </c>
      <c r="B600" s="26" t="s">
        <v>589</v>
      </c>
      <c r="C600" s="27">
        <f>SUMIF($M$9:$M$690,A600,$L$9:$L$690)</f>
        <v>0</v>
      </c>
      <c r="D600" s="16"/>
      <c r="E600" s="9"/>
    </row>
    <row r="601" spans="1:25" x14ac:dyDescent="0.2">
      <c r="A601" s="22">
        <v>5980</v>
      </c>
      <c r="B601" s="23" t="s">
        <v>1216</v>
      </c>
      <c r="C601" s="15">
        <f>+C602</f>
        <v>0</v>
      </c>
      <c r="D601" s="16"/>
      <c r="E601" s="9"/>
      <c r="N601" s="1"/>
      <c r="O601" s="1"/>
      <c r="P601" s="1"/>
      <c r="Q601" s="1"/>
      <c r="R601" s="1"/>
      <c r="S601" s="1"/>
      <c r="T601" s="9"/>
      <c r="U601" s="1"/>
      <c r="V601" s="1"/>
      <c r="W601" s="1"/>
      <c r="X601" s="1"/>
      <c r="Y601" s="1"/>
    </row>
    <row r="602" spans="1:25" x14ac:dyDescent="0.2">
      <c r="A602" s="25">
        <v>5981</v>
      </c>
      <c r="B602" s="26" t="s">
        <v>1217</v>
      </c>
      <c r="C602" s="27">
        <f>SUMIF($M$9:$M$690,A602,$L$9:$L$690)</f>
        <v>0</v>
      </c>
      <c r="D602" s="16"/>
      <c r="E602" s="9"/>
    </row>
    <row r="603" spans="1:25" x14ac:dyDescent="0.2">
      <c r="A603" s="22">
        <v>5990</v>
      </c>
      <c r="B603" s="23" t="s">
        <v>450</v>
      </c>
      <c r="C603" s="15">
        <f>+C604</f>
        <v>0</v>
      </c>
      <c r="D603" s="16"/>
      <c r="E603" s="9"/>
      <c r="N603" s="1"/>
      <c r="O603" s="1"/>
      <c r="P603" s="1"/>
      <c r="Q603" s="1"/>
      <c r="R603" s="1"/>
      <c r="S603" s="1"/>
      <c r="T603" s="9"/>
      <c r="U603" s="1"/>
      <c r="V603" s="1"/>
      <c r="W603" s="1"/>
      <c r="X603" s="1"/>
      <c r="Y603" s="1"/>
    </row>
    <row r="604" spans="1:25" x14ac:dyDescent="0.2">
      <c r="A604" s="25">
        <v>5991</v>
      </c>
      <c r="B604" s="26" t="s">
        <v>451</v>
      </c>
      <c r="C604" s="27">
        <f>SUMIF($M$9:$M$690,A604,$L$9:$L$690)</f>
        <v>0</v>
      </c>
      <c r="D604" s="16"/>
      <c r="E604" s="9"/>
    </row>
    <row r="605" spans="1:25" x14ac:dyDescent="0.2">
      <c r="A605" s="13">
        <v>6000</v>
      </c>
      <c r="B605" s="14" t="s">
        <v>1218</v>
      </c>
      <c r="C605" s="27"/>
      <c r="D605" s="16">
        <f>+C606+C630+C654</f>
        <v>96002304.310000002</v>
      </c>
      <c r="E605" s="9"/>
      <c r="N605" s="1"/>
      <c r="O605" s="1"/>
      <c r="P605" s="1"/>
      <c r="Q605" s="1"/>
      <c r="R605" s="1"/>
      <c r="S605" s="1"/>
      <c r="T605" s="9"/>
      <c r="U605" s="1"/>
      <c r="V605" s="1"/>
      <c r="W605" s="1"/>
      <c r="X605" s="1"/>
      <c r="Y605" s="1"/>
    </row>
    <row r="606" spans="1:25" x14ac:dyDescent="0.2">
      <c r="A606" s="13">
        <v>6100</v>
      </c>
      <c r="B606" s="18" t="s">
        <v>452</v>
      </c>
      <c r="C606" s="19">
        <f>+C607+C609+C618+C620+C622+C624+C626+C628</f>
        <v>96002304.310000002</v>
      </c>
      <c r="D606" s="16"/>
      <c r="E606" s="9"/>
      <c r="N606" s="1"/>
      <c r="O606" s="1"/>
      <c r="P606" s="1"/>
      <c r="Q606" s="1"/>
      <c r="R606" s="1"/>
      <c r="S606" s="1"/>
      <c r="T606" s="9"/>
      <c r="U606" s="1"/>
      <c r="V606" s="1"/>
      <c r="W606" s="1"/>
      <c r="X606" s="1"/>
      <c r="Y606" s="1"/>
    </row>
    <row r="607" spans="1:25" x14ac:dyDescent="0.2">
      <c r="A607" s="22">
        <v>6110</v>
      </c>
      <c r="B607" s="23" t="s">
        <v>453</v>
      </c>
      <c r="C607" s="15">
        <f>+C608</f>
        <v>0</v>
      </c>
      <c r="D607" s="16"/>
      <c r="E607" s="9"/>
      <c r="N607" s="1"/>
      <c r="O607" s="1"/>
      <c r="P607" s="1"/>
      <c r="Q607" s="1"/>
      <c r="R607" s="1"/>
      <c r="S607" s="1"/>
      <c r="T607" s="9"/>
      <c r="U607" s="1"/>
      <c r="V607" s="1"/>
      <c r="W607" s="1"/>
      <c r="X607" s="1"/>
      <c r="Y607" s="1"/>
    </row>
    <row r="608" spans="1:25" x14ac:dyDescent="0.2">
      <c r="A608" s="25">
        <v>6111</v>
      </c>
      <c r="B608" s="26" t="s">
        <v>454</v>
      </c>
      <c r="C608" s="27">
        <f>SUMIF($M$9:$M$690,A608,$L$9:$L$690)</f>
        <v>0</v>
      </c>
      <c r="D608" s="16"/>
      <c r="E608" s="9"/>
    </row>
    <row r="609" spans="1:25" x14ac:dyDescent="0.2">
      <c r="A609" s="22">
        <v>6120</v>
      </c>
      <c r="B609" s="23" t="s">
        <v>455</v>
      </c>
      <c r="C609" s="15">
        <f>+C610+C611+C612+C613+C614+C615+C616+C617</f>
        <v>96002304.310000002</v>
      </c>
      <c r="D609" s="16"/>
      <c r="E609" s="9"/>
      <c r="N609" s="1"/>
      <c r="O609" s="1"/>
      <c r="P609" s="1"/>
      <c r="Q609" s="1"/>
      <c r="R609" s="1"/>
      <c r="S609" s="1"/>
      <c r="T609" s="9"/>
      <c r="U609" s="1"/>
      <c r="V609" s="1"/>
      <c r="W609" s="1"/>
      <c r="X609" s="1"/>
      <c r="Y609" s="1"/>
    </row>
    <row r="610" spans="1:25" x14ac:dyDescent="0.2">
      <c r="A610" s="25">
        <v>6121</v>
      </c>
      <c r="B610" s="26" t="s">
        <v>456</v>
      </c>
      <c r="C610" s="27">
        <f t="shared" ref="C610:C617" si="18">SUMIF($M$9:$M$690,A610,$L$9:$L$690)</f>
        <v>0</v>
      </c>
      <c r="D610" s="16"/>
      <c r="E610" s="9"/>
    </row>
    <row r="611" spans="1:25" x14ac:dyDescent="0.2">
      <c r="A611" s="25">
        <v>6122</v>
      </c>
      <c r="B611" s="26" t="s">
        <v>457</v>
      </c>
      <c r="C611" s="27">
        <f t="shared" si="18"/>
        <v>0</v>
      </c>
      <c r="D611" s="16"/>
      <c r="E611" s="9"/>
    </row>
    <row r="612" spans="1:25" x14ac:dyDescent="0.2">
      <c r="A612" s="25">
        <v>6123</v>
      </c>
      <c r="B612" s="26" t="s">
        <v>458</v>
      </c>
      <c r="C612" s="27">
        <f t="shared" si="18"/>
        <v>0</v>
      </c>
      <c r="D612" s="16"/>
      <c r="E612" s="9"/>
    </row>
    <row r="613" spans="1:25" x14ac:dyDescent="0.2">
      <c r="A613" s="25">
        <v>6124</v>
      </c>
      <c r="B613" s="26" t="s">
        <v>459</v>
      </c>
      <c r="C613" s="27">
        <f t="shared" si="18"/>
        <v>0</v>
      </c>
      <c r="D613" s="16"/>
      <c r="E613" s="9"/>
    </row>
    <row r="614" spans="1:25" x14ac:dyDescent="0.2">
      <c r="A614" s="25">
        <v>6125</v>
      </c>
      <c r="B614" s="26" t="s">
        <v>460</v>
      </c>
      <c r="C614" s="27">
        <f t="shared" si="18"/>
        <v>0</v>
      </c>
      <c r="D614" s="16"/>
      <c r="E614" s="9"/>
    </row>
    <row r="615" spans="1:25" x14ac:dyDescent="0.2">
      <c r="A615" s="25">
        <v>6126</v>
      </c>
      <c r="B615" s="26" t="s">
        <v>461</v>
      </c>
      <c r="C615" s="27">
        <f t="shared" si="18"/>
        <v>0</v>
      </c>
      <c r="D615" s="16"/>
      <c r="E615" s="9"/>
    </row>
    <row r="616" spans="1:25" x14ac:dyDescent="0.2">
      <c r="A616" s="25">
        <v>6127</v>
      </c>
      <c r="B616" s="26" t="s">
        <v>462</v>
      </c>
      <c r="C616" s="27">
        <f t="shared" si="18"/>
        <v>96002304.310000002</v>
      </c>
      <c r="D616" s="16"/>
      <c r="E616" s="9"/>
    </row>
    <row r="617" spans="1:25" x14ac:dyDescent="0.2">
      <c r="A617" s="25">
        <v>6128</v>
      </c>
      <c r="B617" s="26" t="s">
        <v>463</v>
      </c>
      <c r="C617" s="27">
        <f t="shared" si="18"/>
        <v>0</v>
      </c>
      <c r="D617" s="16"/>
      <c r="E617" s="9"/>
    </row>
    <row r="618" spans="1:25" ht="22.5" x14ac:dyDescent="0.2">
      <c r="A618" s="22">
        <v>6130</v>
      </c>
      <c r="B618" s="23" t="s">
        <v>464</v>
      </c>
      <c r="C618" s="15">
        <f>+C619</f>
        <v>0</v>
      </c>
      <c r="D618" s="16"/>
      <c r="E618" s="9"/>
      <c r="N618" s="1"/>
      <c r="O618" s="1"/>
      <c r="P618" s="1"/>
      <c r="Q618" s="1"/>
      <c r="R618" s="1"/>
      <c r="S618" s="1"/>
      <c r="T618" s="9"/>
      <c r="U618" s="1"/>
      <c r="V618" s="1"/>
      <c r="W618" s="1"/>
      <c r="X618" s="1"/>
      <c r="Y618" s="1"/>
    </row>
    <row r="619" spans="1:25" x14ac:dyDescent="0.2">
      <c r="A619" s="25">
        <v>6131</v>
      </c>
      <c r="B619" s="26" t="s">
        <v>465</v>
      </c>
      <c r="C619" s="27">
        <f>SUMIF($M$9:$M$690,A619,$L$9:$L$690)</f>
        <v>0</v>
      </c>
      <c r="D619" s="16"/>
      <c r="E619" s="9"/>
    </row>
    <row r="620" spans="1:25" x14ac:dyDescent="0.2">
      <c r="A620" s="22">
        <v>6140</v>
      </c>
      <c r="B620" s="23" t="s">
        <v>466</v>
      </c>
      <c r="C620" s="15">
        <f>+C621</f>
        <v>0</v>
      </c>
      <c r="D620" s="16"/>
      <c r="E620" s="9"/>
      <c r="N620" s="1"/>
      <c r="O620" s="1"/>
      <c r="P620" s="1"/>
      <c r="Q620" s="1"/>
      <c r="R620" s="1"/>
      <c r="S620" s="1"/>
      <c r="T620" s="9"/>
      <c r="U620" s="1"/>
      <c r="V620" s="1"/>
      <c r="W620" s="1"/>
      <c r="X620" s="1"/>
      <c r="Y620" s="1"/>
    </row>
    <row r="621" spans="1:25" x14ac:dyDescent="0.2">
      <c r="A621" s="25">
        <v>6141</v>
      </c>
      <c r="B621" s="26" t="s">
        <v>467</v>
      </c>
      <c r="C621" s="27">
        <f>SUMIF($M$9:$M$690,A621,$L$9:$L$690)</f>
        <v>0</v>
      </c>
      <c r="D621" s="16"/>
      <c r="E621" s="9"/>
    </row>
    <row r="622" spans="1:25" x14ac:dyDescent="0.2">
      <c r="A622" s="22">
        <v>6150</v>
      </c>
      <c r="B622" s="23" t="s">
        <v>468</v>
      </c>
      <c r="C622" s="15">
        <f>+C623</f>
        <v>0</v>
      </c>
      <c r="D622" s="16"/>
      <c r="E622" s="9"/>
      <c r="N622" s="1"/>
      <c r="O622" s="1"/>
      <c r="P622" s="1"/>
      <c r="Q622" s="1"/>
      <c r="R622" s="1"/>
      <c r="S622" s="1"/>
      <c r="T622" s="9"/>
      <c r="U622" s="1"/>
      <c r="V622" s="1"/>
      <c r="W622" s="1"/>
      <c r="X622" s="1"/>
      <c r="Y622" s="1"/>
    </row>
    <row r="623" spans="1:25" x14ac:dyDescent="0.2">
      <c r="A623" s="25">
        <v>6151</v>
      </c>
      <c r="B623" s="26" t="s">
        <v>469</v>
      </c>
      <c r="C623" s="27">
        <f>SUMIF($M$9:$M$690,A623,$L$9:$L$690)</f>
        <v>0</v>
      </c>
      <c r="D623" s="16"/>
      <c r="E623" s="9"/>
    </row>
    <row r="624" spans="1:25" x14ac:dyDescent="0.2">
      <c r="A624" s="22">
        <v>6160</v>
      </c>
      <c r="B624" s="23" t="s">
        <v>470</v>
      </c>
      <c r="C624" s="15">
        <f>+C625</f>
        <v>0</v>
      </c>
      <c r="D624" s="16"/>
      <c r="E624" s="9"/>
      <c r="N624" s="1"/>
      <c r="O624" s="1"/>
      <c r="P624" s="1"/>
      <c r="Q624" s="1"/>
      <c r="R624" s="1"/>
      <c r="S624" s="1"/>
      <c r="T624" s="9"/>
      <c r="U624" s="1"/>
      <c r="V624" s="1"/>
      <c r="W624" s="1"/>
      <c r="X624" s="1"/>
      <c r="Y624" s="1"/>
    </row>
    <row r="625" spans="1:25" x14ac:dyDescent="0.2">
      <c r="A625" s="25">
        <v>6161</v>
      </c>
      <c r="B625" s="26" t="s">
        <v>471</v>
      </c>
      <c r="C625" s="27">
        <f>SUMIF($M$9:$M$690,A625,$L$9:$L$690)</f>
        <v>0</v>
      </c>
      <c r="D625" s="16"/>
      <c r="E625" s="9"/>
    </row>
    <row r="626" spans="1:25" x14ac:dyDescent="0.2">
      <c r="A626" s="22">
        <v>6170</v>
      </c>
      <c r="B626" s="23" t="s">
        <v>472</v>
      </c>
      <c r="C626" s="15">
        <f>+C627</f>
        <v>0</v>
      </c>
      <c r="D626" s="16"/>
      <c r="E626" s="9"/>
      <c r="N626" s="1"/>
      <c r="O626" s="1"/>
      <c r="P626" s="1"/>
      <c r="Q626" s="1"/>
      <c r="R626" s="1"/>
      <c r="S626" s="1"/>
      <c r="T626" s="9"/>
      <c r="U626" s="1"/>
      <c r="V626" s="1"/>
      <c r="W626" s="1"/>
      <c r="X626" s="1"/>
      <c r="Y626" s="1"/>
    </row>
    <row r="627" spans="1:25" x14ac:dyDescent="0.2">
      <c r="A627" s="25">
        <v>6171</v>
      </c>
      <c r="B627" s="26" t="s">
        <v>473</v>
      </c>
      <c r="C627" s="27">
        <f>SUMIF($M$9:$M$690,A627,$L$9:$L$690)</f>
        <v>0</v>
      </c>
      <c r="D627" s="16"/>
      <c r="E627" s="9"/>
    </row>
    <row r="628" spans="1:25" x14ac:dyDescent="0.2">
      <c r="A628" s="22">
        <v>6190</v>
      </c>
      <c r="B628" s="23" t="s">
        <v>474</v>
      </c>
      <c r="C628" s="15">
        <f>+C629</f>
        <v>0</v>
      </c>
      <c r="D628" s="16"/>
      <c r="E628" s="9"/>
      <c r="N628" s="1"/>
      <c r="O628" s="1"/>
      <c r="P628" s="1"/>
      <c r="Q628" s="1"/>
      <c r="R628" s="1"/>
      <c r="S628" s="1"/>
      <c r="T628" s="9"/>
      <c r="U628" s="1"/>
      <c r="V628" s="1"/>
      <c r="W628" s="1"/>
      <c r="X628" s="1"/>
      <c r="Y628" s="1"/>
    </row>
    <row r="629" spans="1:25" x14ac:dyDescent="0.2">
      <c r="A629" s="25">
        <v>6191</v>
      </c>
      <c r="B629" s="26" t="s">
        <v>475</v>
      </c>
      <c r="C629" s="27">
        <f>SUMIF($M$9:$M$690,A629,$L$9:$L$690)</f>
        <v>0</v>
      </c>
      <c r="D629" s="16"/>
      <c r="E629" s="9"/>
    </row>
    <row r="630" spans="1:25" x14ac:dyDescent="0.2">
      <c r="A630" s="13">
        <v>6200</v>
      </c>
      <c r="B630" s="18" t="s">
        <v>476</v>
      </c>
      <c r="C630" s="19">
        <f>+C631+C633+C642+C644+C646+C648+C650+C652</f>
        <v>0</v>
      </c>
      <c r="D630" s="16"/>
      <c r="E630" s="9"/>
      <c r="N630" s="1"/>
      <c r="O630" s="1"/>
      <c r="P630" s="1"/>
      <c r="Q630" s="1"/>
      <c r="R630" s="1"/>
      <c r="S630" s="1"/>
      <c r="T630" s="9"/>
      <c r="U630" s="1"/>
      <c r="V630" s="1"/>
      <c r="W630" s="1"/>
      <c r="X630" s="1"/>
      <c r="Y630" s="1"/>
    </row>
    <row r="631" spans="1:25" x14ac:dyDescent="0.2">
      <c r="A631" s="22">
        <v>6210</v>
      </c>
      <c r="B631" s="23" t="s">
        <v>453</v>
      </c>
      <c r="C631" s="15">
        <f>+C632</f>
        <v>0</v>
      </c>
      <c r="D631" s="16"/>
      <c r="E631" s="9"/>
      <c r="N631" s="1"/>
      <c r="O631" s="1"/>
      <c r="P631" s="1"/>
      <c r="Q631" s="1"/>
      <c r="R631" s="1"/>
      <c r="S631" s="1"/>
      <c r="T631" s="9"/>
      <c r="U631" s="1"/>
      <c r="V631" s="1"/>
      <c r="W631" s="1"/>
      <c r="X631" s="1"/>
      <c r="Y631" s="1"/>
    </row>
    <row r="632" spans="1:25" x14ac:dyDescent="0.2">
      <c r="A632" s="25">
        <v>6211</v>
      </c>
      <c r="B632" s="26" t="s">
        <v>454</v>
      </c>
      <c r="C632" s="27">
        <f>SUMIF($M$9:$M$690,A632,$L$9:$L$690)</f>
        <v>0</v>
      </c>
      <c r="D632" s="16"/>
      <c r="E632" s="9"/>
    </row>
    <row r="633" spans="1:25" x14ac:dyDescent="0.2">
      <c r="A633" s="22">
        <v>6220</v>
      </c>
      <c r="B633" s="23" t="s">
        <v>455</v>
      </c>
      <c r="C633" s="15">
        <f>SUM(C634:C641)</f>
        <v>0</v>
      </c>
      <c r="D633" s="16"/>
      <c r="E633" s="9"/>
      <c r="N633" s="1"/>
      <c r="O633" s="1"/>
      <c r="P633" s="1"/>
      <c r="Q633" s="1"/>
      <c r="R633" s="1"/>
      <c r="S633" s="1"/>
      <c r="T633" s="9"/>
      <c r="U633" s="1"/>
      <c r="V633" s="1"/>
      <c r="W633" s="1"/>
      <c r="X633" s="1"/>
      <c r="Y633" s="1"/>
    </row>
    <row r="634" spans="1:25" x14ac:dyDescent="0.2">
      <c r="A634" s="25">
        <v>6221</v>
      </c>
      <c r="B634" s="26" t="s">
        <v>456</v>
      </c>
      <c r="C634" s="27">
        <f t="shared" ref="C634:C641" si="19">SUMIF($M$9:$M$690,A634,$L$9:$L$690)</f>
        <v>0</v>
      </c>
      <c r="D634" s="16"/>
      <c r="E634" s="9"/>
    </row>
    <row r="635" spans="1:25" x14ac:dyDescent="0.2">
      <c r="A635" s="25">
        <v>6222</v>
      </c>
      <c r="B635" s="26" t="s">
        <v>457</v>
      </c>
      <c r="C635" s="27">
        <f t="shared" si="19"/>
        <v>0</v>
      </c>
      <c r="D635" s="16"/>
      <c r="E635" s="9"/>
    </row>
    <row r="636" spans="1:25" x14ac:dyDescent="0.2">
      <c r="A636" s="25">
        <v>6223</v>
      </c>
      <c r="B636" s="26" t="s">
        <v>458</v>
      </c>
      <c r="C636" s="27">
        <f t="shared" si="19"/>
        <v>0</v>
      </c>
      <c r="D636" s="16"/>
      <c r="E636" s="9"/>
    </row>
    <row r="637" spans="1:25" x14ac:dyDescent="0.2">
      <c r="A637" s="25">
        <v>6224</v>
      </c>
      <c r="B637" s="26" t="s">
        <v>459</v>
      </c>
      <c r="C637" s="27">
        <f t="shared" si="19"/>
        <v>0</v>
      </c>
      <c r="D637" s="16"/>
      <c r="E637" s="9"/>
    </row>
    <row r="638" spans="1:25" x14ac:dyDescent="0.2">
      <c r="A638" s="25">
        <v>6225</v>
      </c>
      <c r="B638" s="26" t="s">
        <v>460</v>
      </c>
      <c r="C638" s="27">
        <f t="shared" si="19"/>
        <v>0</v>
      </c>
      <c r="D638" s="16"/>
      <c r="E638" s="9"/>
    </row>
    <row r="639" spans="1:25" x14ac:dyDescent="0.2">
      <c r="A639" s="25">
        <v>6226</v>
      </c>
      <c r="B639" s="26" t="s">
        <v>461</v>
      </c>
      <c r="C639" s="27">
        <f t="shared" si="19"/>
        <v>0</v>
      </c>
      <c r="D639" s="16"/>
      <c r="E639" s="9"/>
    </row>
    <row r="640" spans="1:25" x14ac:dyDescent="0.2">
      <c r="A640" s="25">
        <v>6227</v>
      </c>
      <c r="B640" s="26" t="s">
        <v>462</v>
      </c>
      <c r="C640" s="27">
        <f t="shared" si="19"/>
        <v>0</v>
      </c>
      <c r="D640" s="16"/>
      <c r="E640" s="9"/>
    </row>
    <row r="641" spans="1:25" x14ac:dyDescent="0.2">
      <c r="A641" s="25">
        <v>6228</v>
      </c>
      <c r="B641" s="26" t="s">
        <v>463</v>
      </c>
      <c r="C641" s="27">
        <f t="shared" si="19"/>
        <v>0</v>
      </c>
      <c r="D641" s="16"/>
      <c r="E641" s="9"/>
    </row>
    <row r="642" spans="1:25" ht="22.5" x14ac:dyDescent="0.2">
      <c r="A642" s="22">
        <v>6230</v>
      </c>
      <c r="B642" s="23" t="s">
        <v>464</v>
      </c>
      <c r="C642" s="15">
        <f>+C643</f>
        <v>0</v>
      </c>
      <c r="D642" s="16"/>
      <c r="E642" s="9"/>
      <c r="N642" s="1"/>
      <c r="O642" s="1"/>
      <c r="P642" s="1"/>
      <c r="Q642" s="1"/>
      <c r="R642" s="1"/>
      <c r="S642" s="1"/>
      <c r="T642" s="9"/>
      <c r="U642" s="1"/>
      <c r="V642" s="1"/>
      <c r="W642" s="1"/>
      <c r="X642" s="1"/>
      <c r="Y642" s="1"/>
    </row>
    <row r="643" spans="1:25" x14ac:dyDescent="0.2">
      <c r="A643" s="25">
        <v>6231</v>
      </c>
      <c r="B643" s="26" t="s">
        <v>465</v>
      </c>
      <c r="C643" s="27">
        <f>SUMIF($M$9:$M$690,A643,$L$9:$L$690)</f>
        <v>0</v>
      </c>
      <c r="D643" s="16"/>
      <c r="E643" s="9"/>
    </row>
    <row r="644" spans="1:25" x14ac:dyDescent="0.2">
      <c r="A644" s="22">
        <v>6240</v>
      </c>
      <c r="B644" s="23" t="s">
        <v>466</v>
      </c>
      <c r="C644" s="15">
        <f>+C645</f>
        <v>0</v>
      </c>
      <c r="D644" s="16"/>
      <c r="E644" s="9"/>
      <c r="N644" s="1"/>
      <c r="O644" s="1"/>
      <c r="P644" s="1"/>
      <c r="Q644" s="1"/>
      <c r="R644" s="1"/>
      <c r="S644" s="1"/>
      <c r="T644" s="9"/>
      <c r="U644" s="1"/>
      <c r="V644" s="1"/>
      <c r="W644" s="1"/>
      <c r="X644" s="1"/>
      <c r="Y644" s="1"/>
    </row>
    <row r="645" spans="1:25" x14ac:dyDescent="0.2">
      <c r="A645" s="25">
        <v>6241</v>
      </c>
      <c r="B645" s="26" t="s">
        <v>467</v>
      </c>
      <c r="C645" s="27">
        <f>SUMIF($M$9:$M$690,A645,$L$9:$L$690)</f>
        <v>0</v>
      </c>
      <c r="D645" s="16"/>
      <c r="E645" s="9"/>
    </row>
    <row r="646" spans="1:25" x14ac:dyDescent="0.2">
      <c r="A646" s="22">
        <v>6250</v>
      </c>
      <c r="B646" s="23" t="s">
        <v>468</v>
      </c>
      <c r="C646" s="15">
        <f>+C647</f>
        <v>0</v>
      </c>
      <c r="D646" s="16"/>
      <c r="E646" s="9"/>
      <c r="N646" s="1"/>
      <c r="O646" s="1"/>
      <c r="P646" s="1"/>
      <c r="Q646" s="1"/>
      <c r="R646" s="1"/>
      <c r="S646" s="1"/>
      <c r="T646" s="9"/>
      <c r="U646" s="1"/>
      <c r="V646" s="1"/>
      <c r="W646" s="1"/>
      <c r="X646" s="1"/>
      <c r="Y646" s="1"/>
    </row>
    <row r="647" spans="1:25" x14ac:dyDescent="0.2">
      <c r="A647" s="25">
        <v>6251</v>
      </c>
      <c r="B647" s="26" t="s">
        <v>469</v>
      </c>
      <c r="C647" s="27">
        <f>SUMIF($M$9:$M$690,A647,$L$9:$L$690)</f>
        <v>0</v>
      </c>
      <c r="D647" s="16"/>
      <c r="E647" s="9"/>
    </row>
    <row r="648" spans="1:25" x14ac:dyDescent="0.2">
      <c r="A648" s="22">
        <v>6260</v>
      </c>
      <c r="B648" s="23" t="s">
        <v>470</v>
      </c>
      <c r="C648" s="15">
        <f>+C649</f>
        <v>0</v>
      </c>
      <c r="D648" s="16"/>
      <c r="E648" s="9"/>
      <c r="N648" s="1"/>
      <c r="O648" s="1"/>
      <c r="P648" s="1"/>
      <c r="Q648" s="1"/>
      <c r="R648" s="1"/>
      <c r="S648" s="1"/>
      <c r="T648" s="9"/>
      <c r="U648" s="1"/>
      <c r="V648" s="1"/>
      <c r="W648" s="1"/>
      <c r="X648" s="1"/>
      <c r="Y648" s="1"/>
    </row>
    <row r="649" spans="1:25" x14ac:dyDescent="0.2">
      <c r="A649" s="25">
        <v>6261</v>
      </c>
      <c r="B649" s="26" t="s">
        <v>471</v>
      </c>
      <c r="C649" s="27">
        <f>SUMIF($M$9:$M$690,A649,$L$9:$L$690)</f>
        <v>0</v>
      </c>
      <c r="D649" s="16"/>
      <c r="E649" s="9"/>
    </row>
    <row r="650" spans="1:25" x14ac:dyDescent="0.2">
      <c r="A650" s="22">
        <v>6270</v>
      </c>
      <c r="B650" s="23" t="s">
        <v>472</v>
      </c>
      <c r="C650" s="15">
        <f>+C651</f>
        <v>0</v>
      </c>
      <c r="D650" s="16"/>
      <c r="E650" s="9"/>
      <c r="N650" s="1"/>
      <c r="O650" s="1"/>
      <c r="P650" s="1"/>
      <c r="Q650" s="1"/>
      <c r="R650" s="1"/>
      <c r="S650" s="1"/>
      <c r="T650" s="9"/>
      <c r="U650" s="1"/>
      <c r="V650" s="1"/>
      <c r="W650" s="1"/>
      <c r="X650" s="1"/>
      <c r="Y650" s="1"/>
    </row>
    <row r="651" spans="1:25" x14ac:dyDescent="0.2">
      <c r="A651" s="25">
        <v>6271</v>
      </c>
      <c r="B651" s="26" t="s">
        <v>473</v>
      </c>
      <c r="C651" s="27">
        <f>SUMIF($M$9:$M$690,A651,$L$9:$L$690)</f>
        <v>0</v>
      </c>
      <c r="D651" s="16"/>
      <c r="E651" s="9"/>
    </row>
    <row r="652" spans="1:25" x14ac:dyDescent="0.2">
      <c r="A652" s="22">
        <v>6290</v>
      </c>
      <c r="B652" s="23" t="s">
        <v>474</v>
      </c>
      <c r="C652" s="15">
        <f>+C653</f>
        <v>0</v>
      </c>
      <c r="D652" s="16"/>
      <c r="E652" s="9"/>
      <c r="N652" s="1"/>
      <c r="O652" s="1"/>
      <c r="P652" s="1"/>
      <c r="Q652" s="1"/>
      <c r="R652" s="1"/>
      <c r="S652" s="1"/>
      <c r="T652" s="9"/>
      <c r="U652" s="1"/>
      <c r="V652" s="1"/>
      <c r="W652" s="1"/>
      <c r="X652" s="1"/>
      <c r="Y652" s="1"/>
    </row>
    <row r="653" spans="1:25" x14ac:dyDescent="0.2">
      <c r="A653" s="25">
        <v>6291</v>
      </c>
      <c r="B653" s="26" t="s">
        <v>475</v>
      </c>
      <c r="C653" s="27">
        <f>SUMIF($M$9:$M$690,A653,$L$9:$L$690)</f>
        <v>0</v>
      </c>
      <c r="D653" s="16"/>
      <c r="E653" s="9"/>
    </row>
    <row r="654" spans="1:25" x14ac:dyDescent="0.2">
      <c r="A654" s="13">
        <v>6300</v>
      </c>
      <c r="B654" s="18" t="s">
        <v>1219</v>
      </c>
      <c r="C654" s="19">
        <f>+C655+C657</f>
        <v>0</v>
      </c>
      <c r="D654" s="16"/>
      <c r="E654" s="9"/>
      <c r="N654" s="1"/>
      <c r="O654" s="1"/>
      <c r="P654" s="1"/>
      <c r="Q654" s="1"/>
      <c r="R654" s="1"/>
      <c r="S654" s="1"/>
      <c r="T654" s="9"/>
      <c r="U654" s="1"/>
      <c r="V654" s="1"/>
      <c r="W654" s="1"/>
      <c r="X654" s="1"/>
      <c r="Y654" s="1"/>
    </row>
    <row r="655" spans="1:25" ht="22.5" x14ac:dyDescent="0.2">
      <c r="A655" s="22">
        <v>6310</v>
      </c>
      <c r="B655" s="23" t="s">
        <v>477</v>
      </c>
      <c r="C655" s="15">
        <f>+C656</f>
        <v>0</v>
      </c>
      <c r="D655" s="16"/>
      <c r="E655" s="9"/>
      <c r="N655" s="1"/>
      <c r="O655" s="1"/>
      <c r="P655" s="1"/>
      <c r="Q655" s="1"/>
      <c r="R655" s="1"/>
      <c r="S655" s="1"/>
      <c r="T655" s="9"/>
      <c r="U655" s="1"/>
      <c r="V655" s="1"/>
      <c r="W655" s="1"/>
      <c r="X655" s="1"/>
      <c r="Y655" s="1"/>
    </row>
    <row r="656" spans="1:25" ht="21" x14ac:dyDescent="0.2">
      <c r="A656" s="25">
        <v>6311</v>
      </c>
      <c r="B656" s="26" t="s">
        <v>478</v>
      </c>
      <c r="C656" s="27">
        <f>SUMIF($M$9:$M$690,A656,$L$9:$L$690)</f>
        <v>0</v>
      </c>
      <c r="D656" s="16"/>
      <c r="E656" s="9"/>
    </row>
    <row r="657" spans="1:25" x14ac:dyDescent="0.2">
      <c r="A657" s="22">
        <v>6320</v>
      </c>
      <c r="B657" s="23" t="s">
        <v>479</v>
      </c>
      <c r="C657" s="15">
        <f>SUM(C658:C666)</f>
        <v>0</v>
      </c>
      <c r="D657" s="16"/>
      <c r="E657" s="9"/>
      <c r="N657" s="1"/>
      <c r="O657" s="1"/>
      <c r="P657" s="1"/>
      <c r="Q657" s="1"/>
      <c r="R657" s="1"/>
      <c r="S657" s="1"/>
      <c r="T657" s="9"/>
      <c r="U657" s="1"/>
      <c r="V657" s="1"/>
      <c r="W657" s="1"/>
      <c r="X657" s="1"/>
      <c r="Y657" s="1"/>
    </row>
    <row r="658" spans="1:25" x14ac:dyDescent="0.2">
      <c r="A658" s="25">
        <v>6321</v>
      </c>
      <c r="B658" s="26" t="s">
        <v>480</v>
      </c>
      <c r="C658" s="27">
        <f t="shared" ref="C658:C666" si="20">SUMIF($M$9:$M$690,A658,$L$9:$L$690)</f>
        <v>0</v>
      </c>
      <c r="D658" s="16"/>
      <c r="E658" s="9"/>
    </row>
    <row r="659" spans="1:25" x14ac:dyDescent="0.2">
      <c r="A659" s="25">
        <v>6322</v>
      </c>
      <c r="B659" s="26" t="s">
        <v>481</v>
      </c>
      <c r="C659" s="27">
        <f t="shared" si="20"/>
        <v>0</v>
      </c>
      <c r="D659" s="16"/>
      <c r="E659" s="9"/>
    </row>
    <row r="660" spans="1:25" x14ac:dyDescent="0.2">
      <c r="A660" s="25">
        <v>6323</v>
      </c>
      <c r="B660" s="26" t="s">
        <v>482</v>
      </c>
      <c r="C660" s="27">
        <f t="shared" si="20"/>
        <v>0</v>
      </c>
      <c r="D660" s="16"/>
      <c r="E660" s="9"/>
    </row>
    <row r="661" spans="1:25" x14ac:dyDescent="0.2">
      <c r="A661" s="25">
        <v>6324</v>
      </c>
      <c r="B661" s="26" t="s">
        <v>483</v>
      </c>
      <c r="C661" s="27">
        <f t="shared" si="20"/>
        <v>0</v>
      </c>
      <c r="D661" s="16"/>
      <c r="E661" s="9"/>
    </row>
    <row r="662" spans="1:25" x14ac:dyDescent="0.2">
      <c r="A662" s="25">
        <v>6325</v>
      </c>
      <c r="B662" s="26" t="s">
        <v>484</v>
      </c>
      <c r="C662" s="27">
        <f t="shared" si="20"/>
        <v>0</v>
      </c>
      <c r="D662" s="16"/>
      <c r="E662" s="9"/>
    </row>
    <row r="663" spans="1:25" x14ac:dyDescent="0.2">
      <c r="A663" s="25">
        <v>6326</v>
      </c>
      <c r="B663" s="26" t="s">
        <v>485</v>
      </c>
      <c r="C663" s="27">
        <f t="shared" si="20"/>
        <v>0</v>
      </c>
      <c r="D663" s="16"/>
      <c r="E663" s="9"/>
    </row>
    <row r="664" spans="1:25" x14ac:dyDescent="0.2">
      <c r="A664" s="25">
        <v>6327</v>
      </c>
      <c r="B664" s="26" t="s">
        <v>486</v>
      </c>
      <c r="C664" s="27">
        <f t="shared" si="20"/>
        <v>0</v>
      </c>
      <c r="D664" s="16"/>
      <c r="E664" s="9"/>
    </row>
    <row r="665" spans="1:25" x14ac:dyDescent="0.2">
      <c r="A665" s="25">
        <v>6328</v>
      </c>
      <c r="B665" s="26" t="s">
        <v>487</v>
      </c>
      <c r="C665" s="27">
        <f t="shared" si="20"/>
        <v>0</v>
      </c>
      <c r="D665" s="16"/>
      <c r="E665" s="9"/>
    </row>
    <row r="666" spans="1:25" x14ac:dyDescent="0.2">
      <c r="A666" s="25">
        <v>6329</v>
      </c>
      <c r="B666" s="26" t="s">
        <v>488</v>
      </c>
      <c r="C666" s="27">
        <f t="shared" si="20"/>
        <v>0</v>
      </c>
      <c r="D666" s="16"/>
      <c r="E666" s="9"/>
    </row>
    <row r="667" spans="1:25" x14ac:dyDescent="0.2">
      <c r="A667" s="13">
        <v>9000</v>
      </c>
      <c r="B667" s="14" t="s">
        <v>1220</v>
      </c>
      <c r="C667" s="27"/>
      <c r="D667" s="16">
        <f>+C668+C671+C674+C677+C683+C680+C688</f>
        <v>1000000</v>
      </c>
      <c r="E667" s="9"/>
      <c r="N667" s="1"/>
      <c r="O667" s="1"/>
      <c r="P667" s="1"/>
      <c r="Q667" s="1"/>
      <c r="R667" s="1"/>
      <c r="S667" s="1"/>
      <c r="T667" s="9"/>
      <c r="U667" s="1"/>
      <c r="V667" s="1"/>
      <c r="W667" s="1"/>
      <c r="X667" s="1"/>
      <c r="Y667" s="1"/>
    </row>
    <row r="668" spans="1:25" x14ac:dyDescent="0.2">
      <c r="A668" s="13">
        <v>9100</v>
      </c>
      <c r="B668" s="18" t="s">
        <v>489</v>
      </c>
      <c r="C668" s="19">
        <f>+C669</f>
        <v>0</v>
      </c>
      <c r="D668" s="16"/>
      <c r="E668" s="9"/>
      <c r="N668" s="1"/>
      <c r="O668" s="1"/>
      <c r="P668" s="1"/>
      <c r="Q668" s="1"/>
      <c r="R668" s="1"/>
      <c r="S668" s="1"/>
      <c r="T668" s="9"/>
      <c r="U668" s="1"/>
      <c r="V668" s="1"/>
      <c r="W668" s="1"/>
      <c r="X668" s="1"/>
      <c r="Y668" s="1"/>
    </row>
    <row r="669" spans="1:25" x14ac:dyDescent="0.2">
      <c r="A669" s="22">
        <v>9110</v>
      </c>
      <c r="B669" s="23" t="s">
        <v>490</v>
      </c>
      <c r="C669" s="15">
        <f>+C670</f>
        <v>0</v>
      </c>
      <c r="D669" s="16"/>
      <c r="E669" s="9"/>
      <c r="N669" s="1"/>
      <c r="O669" s="1"/>
      <c r="P669" s="1"/>
      <c r="Q669" s="1"/>
      <c r="R669" s="1"/>
      <c r="S669" s="1"/>
      <c r="T669" s="9"/>
      <c r="U669" s="1"/>
      <c r="V669" s="1"/>
      <c r="W669" s="1"/>
      <c r="X669" s="1"/>
      <c r="Y669" s="1"/>
    </row>
    <row r="670" spans="1:25" x14ac:dyDescent="0.2">
      <c r="A670" s="25">
        <v>9111</v>
      </c>
      <c r="B670" s="26" t="s">
        <v>491</v>
      </c>
      <c r="C670" s="27">
        <f>SUMIF($M$9:$M$690,A670,$L$9:$L$690)</f>
        <v>0</v>
      </c>
      <c r="D670" s="16"/>
      <c r="E670" s="9"/>
    </row>
    <row r="671" spans="1:25" x14ac:dyDescent="0.2">
      <c r="A671" s="13">
        <v>9200</v>
      </c>
      <c r="B671" s="18" t="s">
        <v>492</v>
      </c>
      <c r="C671" s="19">
        <f>+C672</f>
        <v>0</v>
      </c>
      <c r="D671" s="16"/>
      <c r="E671" s="9"/>
      <c r="N671" s="1"/>
      <c r="O671" s="1"/>
      <c r="P671" s="1"/>
      <c r="Q671" s="1"/>
      <c r="R671" s="1"/>
      <c r="S671" s="1"/>
      <c r="T671" s="9"/>
      <c r="U671" s="1"/>
      <c r="V671" s="1"/>
      <c r="W671" s="1"/>
      <c r="X671" s="1"/>
      <c r="Y671" s="1"/>
    </row>
    <row r="672" spans="1:25" x14ac:dyDescent="0.2">
      <c r="A672" s="22">
        <v>9210</v>
      </c>
      <c r="B672" s="23" t="s">
        <v>493</v>
      </c>
      <c r="C672" s="15">
        <f>+C673</f>
        <v>0</v>
      </c>
      <c r="D672" s="16"/>
      <c r="E672" s="9"/>
      <c r="N672" s="1"/>
      <c r="O672" s="1"/>
      <c r="P672" s="1"/>
      <c r="Q672" s="1"/>
      <c r="R672" s="1"/>
      <c r="S672" s="1"/>
      <c r="T672" s="9"/>
      <c r="U672" s="1"/>
      <c r="V672" s="1"/>
      <c r="W672" s="1"/>
      <c r="X672" s="1"/>
      <c r="Y672" s="1"/>
    </row>
    <row r="673" spans="1:25" x14ac:dyDescent="0.2">
      <c r="A673" s="25">
        <v>9211</v>
      </c>
      <c r="B673" s="26" t="s">
        <v>494</v>
      </c>
      <c r="C673" s="27">
        <f>SUMIF($M$9:$M$690,A673,$L$9:$L$690)</f>
        <v>0</v>
      </c>
      <c r="D673" s="16"/>
      <c r="E673" s="9"/>
    </row>
    <row r="674" spans="1:25" x14ac:dyDescent="0.2">
      <c r="A674" s="13">
        <v>9300</v>
      </c>
      <c r="B674" s="18" t="s">
        <v>495</v>
      </c>
      <c r="C674" s="19">
        <f>+C675</f>
        <v>0</v>
      </c>
      <c r="D674" s="16"/>
      <c r="E674" s="9"/>
      <c r="N674" s="1"/>
      <c r="O674" s="1"/>
      <c r="P674" s="1"/>
      <c r="Q674" s="1"/>
      <c r="R674" s="1"/>
      <c r="S674" s="1"/>
      <c r="T674" s="9"/>
      <c r="U674" s="1"/>
      <c r="V674" s="1"/>
      <c r="W674" s="1"/>
      <c r="X674" s="1"/>
      <c r="Y674" s="1"/>
    </row>
    <row r="675" spans="1:25" x14ac:dyDescent="0.2">
      <c r="A675" s="22">
        <v>9310</v>
      </c>
      <c r="B675" s="23" t="s">
        <v>496</v>
      </c>
      <c r="C675" s="15">
        <f>+C676</f>
        <v>0</v>
      </c>
      <c r="D675" s="16"/>
      <c r="E675" s="9"/>
      <c r="N675" s="1"/>
      <c r="O675" s="1"/>
      <c r="P675" s="1"/>
      <c r="Q675" s="1"/>
      <c r="R675" s="1"/>
      <c r="S675" s="1"/>
      <c r="T675" s="9"/>
      <c r="U675" s="1"/>
      <c r="V675" s="1"/>
      <c r="W675" s="1"/>
      <c r="X675" s="1"/>
      <c r="Y675" s="1"/>
    </row>
    <row r="676" spans="1:25" x14ac:dyDescent="0.2">
      <c r="A676" s="25">
        <v>9311</v>
      </c>
      <c r="B676" s="26" t="s">
        <v>497</v>
      </c>
      <c r="C676" s="27">
        <f>SUMIF($M$9:$M$690,A676,$L$9:$L$690)</f>
        <v>0</v>
      </c>
      <c r="D676" s="16"/>
      <c r="E676" s="9"/>
    </row>
    <row r="677" spans="1:25" x14ac:dyDescent="0.2">
      <c r="A677" s="13">
        <v>9400</v>
      </c>
      <c r="B677" s="18" t="s">
        <v>498</v>
      </c>
      <c r="C677" s="19">
        <f>+C678</f>
        <v>0</v>
      </c>
      <c r="D677" s="16"/>
      <c r="E677" s="9"/>
      <c r="N677" s="1"/>
      <c r="O677" s="1"/>
      <c r="P677" s="1"/>
      <c r="Q677" s="1"/>
      <c r="R677" s="1"/>
      <c r="S677" s="1"/>
      <c r="T677" s="9"/>
      <c r="U677" s="1"/>
      <c r="V677" s="1"/>
      <c r="W677" s="1"/>
      <c r="X677" s="1"/>
      <c r="Y677" s="1"/>
    </row>
    <row r="678" spans="1:25" x14ac:dyDescent="0.2">
      <c r="A678" s="22">
        <v>9410</v>
      </c>
      <c r="B678" s="23" t="s">
        <v>499</v>
      </c>
      <c r="C678" s="15">
        <f>+C679</f>
        <v>0</v>
      </c>
      <c r="D678" s="16"/>
      <c r="E678" s="9"/>
      <c r="N678" s="1"/>
      <c r="O678" s="1"/>
      <c r="P678" s="1"/>
      <c r="Q678" s="1"/>
      <c r="R678" s="1"/>
      <c r="S678" s="1"/>
      <c r="T678" s="9"/>
      <c r="U678" s="1"/>
      <c r="V678" s="1"/>
      <c r="W678" s="1"/>
      <c r="X678" s="1"/>
      <c r="Y678" s="1"/>
    </row>
    <row r="679" spans="1:25" x14ac:dyDescent="0.2">
      <c r="A679" s="25">
        <v>9411</v>
      </c>
      <c r="B679" s="26" t="s">
        <v>500</v>
      </c>
      <c r="C679" s="27">
        <f>SUMIF($M$9:$M$690,A679,$L$9:$L$690)</f>
        <v>0</v>
      </c>
      <c r="D679" s="16"/>
      <c r="E679" s="9"/>
    </row>
    <row r="680" spans="1:25" x14ac:dyDescent="0.2">
      <c r="A680" s="13">
        <v>9500</v>
      </c>
      <c r="B680" s="18" t="s">
        <v>1221</v>
      </c>
      <c r="C680" s="19">
        <f>+C681</f>
        <v>0</v>
      </c>
      <c r="D680" s="16"/>
      <c r="E680" s="9"/>
      <c r="N680" s="1"/>
      <c r="O680" s="1"/>
      <c r="P680" s="1"/>
      <c r="Q680" s="1"/>
      <c r="R680" s="1"/>
      <c r="S680" s="1"/>
      <c r="T680" s="9"/>
      <c r="U680" s="1"/>
      <c r="V680" s="1"/>
      <c r="W680" s="1"/>
      <c r="X680" s="1"/>
      <c r="Y680" s="1"/>
    </row>
    <row r="681" spans="1:25" x14ac:dyDescent="0.2">
      <c r="A681" s="22">
        <v>9510</v>
      </c>
      <c r="B681" s="23" t="s">
        <v>1221</v>
      </c>
      <c r="C681" s="15">
        <f>+C682</f>
        <v>0</v>
      </c>
      <c r="D681" s="16"/>
      <c r="E681" s="9"/>
      <c r="N681" s="1"/>
      <c r="O681" s="1"/>
      <c r="P681" s="1"/>
      <c r="Q681" s="1"/>
      <c r="R681" s="1"/>
      <c r="S681" s="1"/>
      <c r="T681" s="9"/>
      <c r="U681" s="1"/>
      <c r="V681" s="1"/>
      <c r="W681" s="1"/>
      <c r="X681" s="1"/>
      <c r="Y681" s="1"/>
    </row>
    <row r="682" spans="1:25" x14ac:dyDescent="0.2">
      <c r="A682" s="25">
        <v>9511</v>
      </c>
      <c r="B682" s="26" t="s">
        <v>1222</v>
      </c>
      <c r="C682" s="27">
        <f>SUMIF($M$9:$M$690,A682,$L$9:$L$690)</f>
        <v>0</v>
      </c>
      <c r="D682" s="16"/>
      <c r="E682" s="9"/>
    </row>
    <row r="683" spans="1:25" x14ac:dyDescent="0.2">
      <c r="A683" s="13">
        <v>9600</v>
      </c>
      <c r="B683" s="18" t="s">
        <v>1223</v>
      </c>
      <c r="C683" s="19">
        <f>+C684+C686</f>
        <v>0</v>
      </c>
      <c r="D683" s="16"/>
      <c r="E683" s="9"/>
      <c r="N683" s="1"/>
      <c r="O683" s="1"/>
      <c r="P683" s="1"/>
      <c r="Q683" s="1"/>
      <c r="R683" s="1"/>
      <c r="S683" s="1"/>
      <c r="T683" s="9"/>
      <c r="U683" s="1"/>
      <c r="V683" s="1"/>
      <c r="W683" s="1"/>
      <c r="X683" s="1"/>
      <c r="Y683" s="1"/>
    </row>
    <row r="684" spans="1:25" x14ac:dyDescent="0.2">
      <c r="A684" s="22">
        <v>9610</v>
      </c>
      <c r="B684" s="23" t="s">
        <v>1224</v>
      </c>
      <c r="C684" s="15">
        <f>+C685</f>
        <v>0</v>
      </c>
      <c r="D684" s="16"/>
      <c r="E684" s="9"/>
      <c r="N684" s="1"/>
      <c r="O684" s="1"/>
      <c r="P684" s="1"/>
      <c r="Q684" s="1"/>
      <c r="R684" s="1"/>
      <c r="S684" s="1"/>
      <c r="T684" s="9"/>
      <c r="U684" s="1"/>
      <c r="V684" s="1"/>
      <c r="W684" s="1"/>
      <c r="X684" s="1"/>
      <c r="Y684" s="1"/>
    </row>
    <row r="685" spans="1:25" x14ac:dyDescent="0.2">
      <c r="A685" s="25">
        <v>9611</v>
      </c>
      <c r="B685" s="26" t="s">
        <v>1225</v>
      </c>
      <c r="C685" s="27">
        <f>SUMIF($M$9:$M$690,A685,$L$9:$L$690)</f>
        <v>0</v>
      </c>
      <c r="D685" s="16"/>
      <c r="E685" s="9"/>
    </row>
    <row r="686" spans="1:25" x14ac:dyDescent="0.2">
      <c r="A686" s="22">
        <v>9620</v>
      </c>
      <c r="B686" s="23" t="s">
        <v>1226</v>
      </c>
      <c r="C686" s="15">
        <f>+C687</f>
        <v>0</v>
      </c>
      <c r="D686" s="16"/>
      <c r="E686" s="9"/>
      <c r="N686" s="1"/>
      <c r="O686" s="1"/>
      <c r="P686" s="1"/>
      <c r="Q686" s="1"/>
      <c r="R686" s="1"/>
      <c r="S686" s="1"/>
      <c r="T686" s="9"/>
      <c r="U686" s="1"/>
      <c r="V686" s="1"/>
      <c r="W686" s="1"/>
      <c r="X686" s="1"/>
      <c r="Y686" s="1"/>
    </row>
    <row r="687" spans="1:25" x14ac:dyDescent="0.2">
      <c r="A687" s="25">
        <v>9621</v>
      </c>
      <c r="B687" s="26" t="s">
        <v>1227</v>
      </c>
      <c r="C687" s="27">
        <f>SUMIF($M$9:$M$690,A687,$L$9:$L$690)</f>
        <v>0</v>
      </c>
      <c r="D687" s="16"/>
      <c r="E687" s="9"/>
    </row>
    <row r="688" spans="1:25" x14ac:dyDescent="0.2">
      <c r="A688" s="13">
        <v>9900</v>
      </c>
      <c r="B688" s="18" t="s">
        <v>501</v>
      </c>
      <c r="C688" s="19">
        <f>+C689</f>
        <v>1000000</v>
      </c>
      <c r="D688" s="16"/>
      <c r="E688" s="9"/>
      <c r="N688" s="1"/>
      <c r="O688" s="1"/>
      <c r="P688" s="1"/>
      <c r="Q688" s="1"/>
      <c r="R688" s="1"/>
      <c r="S688" s="1"/>
      <c r="T688" s="9"/>
      <c r="U688" s="1"/>
      <c r="V688" s="1"/>
      <c r="W688" s="1"/>
      <c r="X688" s="1"/>
      <c r="Y688" s="1"/>
    </row>
    <row r="689" spans="1:25" x14ac:dyDescent="0.2">
      <c r="A689" s="22">
        <v>9910</v>
      </c>
      <c r="B689" s="23" t="s">
        <v>502</v>
      </c>
      <c r="C689" s="15">
        <f>+C690</f>
        <v>1000000</v>
      </c>
      <c r="D689" s="28"/>
      <c r="E689" s="9"/>
      <c r="N689" s="1"/>
      <c r="O689" s="1"/>
      <c r="P689" s="1"/>
      <c r="Q689" s="1"/>
      <c r="R689" s="1"/>
      <c r="S689" s="1"/>
      <c r="T689" s="9"/>
      <c r="U689" s="1"/>
      <c r="V689" s="1"/>
      <c r="W689" s="1"/>
      <c r="X689" s="1"/>
      <c r="Y689" s="1"/>
    </row>
    <row r="690" spans="1:25" x14ac:dyDescent="0.2">
      <c r="A690" s="25">
        <v>9911</v>
      </c>
      <c r="B690" s="26" t="s">
        <v>503</v>
      </c>
      <c r="C690" s="27">
        <f>SUMIF($M$9:$M$690,A690,$L$9:$L$690)</f>
        <v>1000000</v>
      </c>
      <c r="D690" s="28"/>
      <c r="E690" s="9"/>
    </row>
    <row r="691" spans="1:25" x14ac:dyDescent="0.2">
      <c r="A691" s="32"/>
      <c r="B691" s="33" t="s">
        <v>504</v>
      </c>
      <c r="C691" s="34"/>
      <c r="D691" s="35">
        <f>SUM(D6:D690)</f>
        <v>179647219.74000001</v>
      </c>
      <c r="E691" s="9"/>
      <c r="N691" s="1"/>
      <c r="O691" s="1"/>
      <c r="P691" s="1"/>
      <c r="Q691" s="1"/>
      <c r="R691" s="1"/>
      <c r="S691" s="1"/>
      <c r="T691" s="9"/>
      <c r="U691" s="1"/>
      <c r="V691" s="1"/>
      <c r="W691" s="1"/>
      <c r="X691" s="1"/>
      <c r="Y691" s="1"/>
    </row>
    <row r="692" spans="1:25" x14ac:dyDescent="0.2">
      <c r="C692" s="1"/>
      <c r="E692" s="9"/>
    </row>
    <row r="693" spans="1:25" x14ac:dyDescent="0.2">
      <c r="E693" s="9"/>
    </row>
    <row r="694" spans="1:25" x14ac:dyDescent="0.2">
      <c r="E694" s="9"/>
    </row>
    <row r="695" spans="1:25" x14ac:dyDescent="0.2">
      <c r="E695" s="9"/>
    </row>
    <row r="696" spans="1:25" x14ac:dyDescent="0.2">
      <c r="E696" s="9"/>
    </row>
    <row r="697" spans="1:25" x14ac:dyDescent="0.2">
      <c r="E697" s="9"/>
    </row>
    <row r="698" spans="1:25" x14ac:dyDescent="0.2">
      <c r="E698" s="9"/>
    </row>
    <row r="699" spans="1:25" x14ac:dyDescent="0.2">
      <c r="E699" s="9"/>
    </row>
    <row r="700" spans="1:25" x14ac:dyDescent="0.2">
      <c r="E700" s="9"/>
    </row>
    <row r="701" spans="1:25" x14ac:dyDescent="0.2">
      <c r="E701" s="9"/>
    </row>
    <row r="702" spans="1:25" x14ac:dyDescent="0.2">
      <c r="E702" s="9"/>
    </row>
    <row r="703" spans="1:25" x14ac:dyDescent="0.2">
      <c r="E703" s="9"/>
    </row>
    <row r="704" spans="1:25" x14ac:dyDescent="0.2">
      <c r="E704" s="9"/>
    </row>
    <row r="705" spans="5:5" x14ac:dyDescent="0.2">
      <c r="E705" s="9"/>
    </row>
    <row r="706" spans="5:5" x14ac:dyDescent="0.2">
      <c r="E706" s="9"/>
    </row>
    <row r="707" spans="5:5" x14ac:dyDescent="0.2">
      <c r="E707" s="9"/>
    </row>
    <row r="708" spans="5:5" x14ac:dyDescent="0.2">
      <c r="E708" s="9"/>
    </row>
    <row r="709" spans="5:5" x14ac:dyDescent="0.2">
      <c r="E709" s="9"/>
    </row>
    <row r="710" spans="5:5" x14ac:dyDescent="0.2">
      <c r="E710" s="9"/>
    </row>
    <row r="711" spans="5:5" x14ac:dyDescent="0.2">
      <c r="E711" s="9"/>
    </row>
    <row r="712" spans="5:5" x14ac:dyDescent="0.2">
      <c r="E712" s="9"/>
    </row>
    <row r="713" spans="5:5" x14ac:dyDescent="0.2">
      <c r="E713" s="9"/>
    </row>
    <row r="714" spans="5:5" x14ac:dyDescent="0.2">
      <c r="E714" s="9"/>
    </row>
    <row r="715" spans="5:5" x14ac:dyDescent="0.2">
      <c r="E715" s="9"/>
    </row>
    <row r="716" spans="5:5" x14ac:dyDescent="0.2">
      <c r="E716" s="9"/>
    </row>
    <row r="717" spans="5:5" x14ac:dyDescent="0.2">
      <c r="E717" s="9"/>
    </row>
    <row r="718" spans="5:5" x14ac:dyDescent="0.2">
      <c r="E718" s="9"/>
    </row>
    <row r="719" spans="5:5" x14ac:dyDescent="0.2">
      <c r="E719" s="9"/>
    </row>
    <row r="720" spans="5:5" x14ac:dyDescent="0.2">
      <c r="E720" s="9"/>
    </row>
    <row r="721" spans="5:5" x14ac:dyDescent="0.2">
      <c r="E721" s="9"/>
    </row>
    <row r="722" spans="5:5" x14ac:dyDescent="0.2">
      <c r="E722" s="9"/>
    </row>
    <row r="723" spans="5:5" x14ac:dyDescent="0.2">
      <c r="E723" s="9"/>
    </row>
    <row r="724" spans="5:5" x14ac:dyDescent="0.2">
      <c r="E724" s="9"/>
    </row>
    <row r="725" spans="5:5" x14ac:dyDescent="0.2">
      <c r="E725" s="9"/>
    </row>
    <row r="726" spans="5:5" x14ac:dyDescent="0.2">
      <c r="E726" s="9"/>
    </row>
    <row r="727" spans="5:5" x14ac:dyDescent="0.2">
      <c r="E727" s="9"/>
    </row>
    <row r="728" spans="5:5" x14ac:dyDescent="0.2">
      <c r="E728" s="9"/>
    </row>
    <row r="729" spans="5:5" x14ac:dyDescent="0.2">
      <c r="E729" s="9"/>
    </row>
    <row r="730" spans="5:5" x14ac:dyDescent="0.2">
      <c r="E730" s="9"/>
    </row>
    <row r="731" spans="5:5" x14ac:dyDescent="0.2">
      <c r="E731" s="9"/>
    </row>
    <row r="732" spans="5:5" x14ac:dyDescent="0.2">
      <c r="E732" s="9"/>
    </row>
    <row r="733" spans="5:5" x14ac:dyDescent="0.2">
      <c r="E733" s="9"/>
    </row>
    <row r="734" spans="5:5" x14ac:dyDescent="0.2">
      <c r="E734" s="9"/>
    </row>
    <row r="735" spans="5:5" x14ac:dyDescent="0.2">
      <c r="E735" s="9"/>
    </row>
    <row r="736" spans="5:5" x14ac:dyDescent="0.2">
      <c r="E736" s="9"/>
    </row>
    <row r="737" spans="5:5" x14ac:dyDescent="0.2">
      <c r="E737" s="9"/>
    </row>
    <row r="738" spans="5:5" x14ac:dyDescent="0.2">
      <c r="E738" s="9"/>
    </row>
    <row r="739" spans="5:5" x14ac:dyDescent="0.2">
      <c r="E739" s="9"/>
    </row>
    <row r="740" spans="5:5" x14ac:dyDescent="0.2">
      <c r="E740" s="9"/>
    </row>
    <row r="741" spans="5:5" x14ac:dyDescent="0.2">
      <c r="E741" s="9"/>
    </row>
    <row r="742" spans="5:5" x14ac:dyDescent="0.2">
      <c r="E742" s="9"/>
    </row>
    <row r="743" spans="5:5" x14ac:dyDescent="0.2">
      <c r="E743" s="9"/>
    </row>
    <row r="744" spans="5:5" x14ac:dyDescent="0.2">
      <c r="E744" s="9"/>
    </row>
    <row r="745" spans="5:5" x14ac:dyDescent="0.2">
      <c r="E745" s="9"/>
    </row>
    <row r="746" spans="5:5" x14ac:dyDescent="0.2">
      <c r="E746" s="9"/>
    </row>
    <row r="747" spans="5:5" x14ac:dyDescent="0.2">
      <c r="E747" s="9"/>
    </row>
    <row r="748" spans="5:5" x14ac:dyDescent="0.2">
      <c r="E748" s="9"/>
    </row>
    <row r="749" spans="5:5" x14ac:dyDescent="0.2">
      <c r="E749" s="9"/>
    </row>
    <row r="750" spans="5:5" x14ac:dyDescent="0.2">
      <c r="E750" s="9"/>
    </row>
    <row r="751" spans="5:5" x14ac:dyDescent="0.2">
      <c r="E751" s="9"/>
    </row>
    <row r="752" spans="5:5" x14ac:dyDescent="0.2">
      <c r="E752" s="9"/>
    </row>
    <row r="753" spans="5:5" x14ac:dyDescent="0.2">
      <c r="E753" s="9"/>
    </row>
    <row r="754" spans="5:5" x14ac:dyDescent="0.2">
      <c r="E754" s="9"/>
    </row>
    <row r="755" spans="5:5" x14ac:dyDescent="0.2">
      <c r="E755" s="9"/>
    </row>
    <row r="756" spans="5:5" x14ac:dyDescent="0.2">
      <c r="E756" s="9"/>
    </row>
    <row r="757" spans="5:5" x14ac:dyDescent="0.2">
      <c r="E757" s="9"/>
    </row>
    <row r="758" spans="5:5" x14ac:dyDescent="0.2">
      <c r="E758" s="9"/>
    </row>
    <row r="759" spans="5:5" x14ac:dyDescent="0.2">
      <c r="E759" s="9"/>
    </row>
    <row r="760" spans="5:5" x14ac:dyDescent="0.2">
      <c r="E760" s="9"/>
    </row>
    <row r="761" spans="5:5" x14ac:dyDescent="0.2">
      <c r="E761" s="9"/>
    </row>
    <row r="762" spans="5:5" x14ac:dyDescent="0.2">
      <c r="E762" s="9"/>
    </row>
    <row r="763" spans="5:5" x14ac:dyDescent="0.2">
      <c r="E763" s="9"/>
    </row>
    <row r="764" spans="5:5" x14ac:dyDescent="0.2">
      <c r="E764" s="9"/>
    </row>
    <row r="765" spans="5:5" x14ac:dyDescent="0.2">
      <c r="E765" s="9"/>
    </row>
    <row r="766" spans="5:5" x14ac:dyDescent="0.2">
      <c r="E766" s="9"/>
    </row>
    <row r="767" spans="5:5" x14ac:dyDescent="0.2">
      <c r="E767" s="9"/>
    </row>
    <row r="768" spans="5:5" x14ac:dyDescent="0.2">
      <c r="E768" s="9"/>
    </row>
    <row r="769" spans="5:5" x14ac:dyDescent="0.2">
      <c r="E769" s="9"/>
    </row>
    <row r="770" spans="5:5" x14ac:dyDescent="0.2">
      <c r="E770" s="9"/>
    </row>
    <row r="771" spans="5:5" x14ac:dyDescent="0.2">
      <c r="E771" s="9"/>
    </row>
    <row r="772" spans="5:5" x14ac:dyDescent="0.2">
      <c r="E772" s="9"/>
    </row>
    <row r="773" spans="5:5" x14ac:dyDescent="0.2">
      <c r="E773" s="9"/>
    </row>
    <row r="774" spans="5:5" x14ac:dyDescent="0.2">
      <c r="E774" s="9"/>
    </row>
    <row r="775" spans="5:5" x14ac:dyDescent="0.2">
      <c r="E775" s="9"/>
    </row>
    <row r="776" spans="5:5" x14ac:dyDescent="0.2">
      <c r="E776" s="9"/>
    </row>
    <row r="777" spans="5:5" x14ac:dyDescent="0.2">
      <c r="E777" s="9"/>
    </row>
    <row r="778" spans="5:5" x14ac:dyDescent="0.2">
      <c r="E778" s="9"/>
    </row>
    <row r="779" spans="5:5" x14ac:dyDescent="0.2">
      <c r="E779" s="9"/>
    </row>
    <row r="780" spans="5:5" x14ac:dyDescent="0.2">
      <c r="E780" s="9"/>
    </row>
    <row r="781" spans="5:5" x14ac:dyDescent="0.2">
      <c r="E781" s="9"/>
    </row>
    <row r="782" spans="5:5" x14ac:dyDescent="0.2">
      <c r="E782" s="9"/>
    </row>
    <row r="783" spans="5:5" x14ac:dyDescent="0.2">
      <c r="E783" s="9"/>
    </row>
    <row r="784" spans="5:5" x14ac:dyDescent="0.2">
      <c r="E784" s="9"/>
    </row>
    <row r="785" spans="5:5" x14ac:dyDescent="0.2">
      <c r="E785" s="9"/>
    </row>
    <row r="786" spans="5:5" x14ac:dyDescent="0.2">
      <c r="E786" s="9"/>
    </row>
    <row r="787" spans="5:5" x14ac:dyDescent="0.2">
      <c r="E787" s="9"/>
    </row>
    <row r="788" spans="5:5" x14ac:dyDescent="0.2">
      <c r="E788" s="9"/>
    </row>
    <row r="789" spans="5:5" x14ac:dyDescent="0.2">
      <c r="E789" s="9"/>
    </row>
    <row r="790" spans="5:5" x14ac:dyDescent="0.2">
      <c r="E790" s="9"/>
    </row>
    <row r="791" spans="5:5" x14ac:dyDescent="0.2">
      <c r="E791" s="9"/>
    </row>
    <row r="792" spans="5:5" x14ac:dyDescent="0.2">
      <c r="E792" s="9"/>
    </row>
    <row r="793" spans="5:5" x14ac:dyDescent="0.2">
      <c r="E793" s="9"/>
    </row>
    <row r="794" spans="5:5" x14ac:dyDescent="0.2">
      <c r="E794" s="9"/>
    </row>
    <row r="795" spans="5:5" x14ac:dyDescent="0.2">
      <c r="E795" s="9"/>
    </row>
    <row r="796" spans="5:5" x14ac:dyDescent="0.2">
      <c r="E796" s="9"/>
    </row>
    <row r="797" spans="5:5" x14ac:dyDescent="0.2">
      <c r="E797" s="9"/>
    </row>
    <row r="798" spans="5:5" x14ac:dyDescent="0.2">
      <c r="E798" s="9"/>
    </row>
    <row r="799" spans="5:5" x14ac:dyDescent="0.2">
      <c r="E799" s="9"/>
    </row>
    <row r="800" spans="5:5" x14ac:dyDescent="0.2">
      <c r="E800" s="9"/>
    </row>
    <row r="801" spans="5:5" x14ac:dyDescent="0.2">
      <c r="E801" s="9"/>
    </row>
    <row r="802" spans="5:5" x14ac:dyDescent="0.2">
      <c r="E802" s="9"/>
    </row>
    <row r="803" spans="5:5" x14ac:dyDescent="0.2">
      <c r="E803" s="9"/>
    </row>
    <row r="804" spans="5:5" x14ac:dyDescent="0.2">
      <c r="E804" s="9"/>
    </row>
    <row r="805" spans="5:5" x14ac:dyDescent="0.2">
      <c r="E805" s="9"/>
    </row>
    <row r="806" spans="5:5" x14ac:dyDescent="0.2">
      <c r="E806" s="9"/>
    </row>
    <row r="807" spans="5:5" x14ac:dyDescent="0.2">
      <c r="E807" s="9"/>
    </row>
    <row r="808" spans="5:5" x14ac:dyDescent="0.2">
      <c r="E808" s="9"/>
    </row>
    <row r="809" spans="5:5" x14ac:dyDescent="0.2">
      <c r="E809" s="9"/>
    </row>
    <row r="810" spans="5:5" x14ac:dyDescent="0.2">
      <c r="E810" s="9"/>
    </row>
    <row r="811" spans="5:5" x14ac:dyDescent="0.2">
      <c r="E811" s="9"/>
    </row>
    <row r="812" spans="5:5" x14ac:dyDescent="0.2">
      <c r="E812" s="9"/>
    </row>
    <row r="813" spans="5:5" x14ac:dyDescent="0.2">
      <c r="E813" s="9"/>
    </row>
    <row r="814" spans="5:5" x14ac:dyDescent="0.2">
      <c r="E814" s="9"/>
    </row>
    <row r="815" spans="5:5" x14ac:dyDescent="0.2">
      <c r="E815" s="9"/>
    </row>
    <row r="816" spans="5:5" x14ac:dyDescent="0.2">
      <c r="E816" s="9"/>
    </row>
    <row r="817" spans="5:5" x14ac:dyDescent="0.2">
      <c r="E817" s="9"/>
    </row>
    <row r="818" spans="5:5" x14ac:dyDescent="0.2">
      <c r="E818" s="9"/>
    </row>
    <row r="819" spans="5:5" x14ac:dyDescent="0.2">
      <c r="E819" s="9"/>
    </row>
    <row r="820" spans="5:5" x14ac:dyDescent="0.2">
      <c r="E820" s="9"/>
    </row>
    <row r="821" spans="5:5" x14ac:dyDescent="0.2">
      <c r="E821" s="9"/>
    </row>
    <row r="822" spans="5:5" x14ac:dyDescent="0.2">
      <c r="E822" s="9"/>
    </row>
    <row r="823" spans="5:5" x14ac:dyDescent="0.2">
      <c r="E823" s="9"/>
    </row>
    <row r="824" spans="5:5" x14ac:dyDescent="0.2">
      <c r="E824" s="9"/>
    </row>
    <row r="825" spans="5:5" x14ac:dyDescent="0.2">
      <c r="E825" s="9"/>
    </row>
    <row r="826" spans="5:5" x14ac:dyDescent="0.2">
      <c r="E826" s="9"/>
    </row>
    <row r="827" spans="5:5" x14ac:dyDescent="0.2">
      <c r="E827" s="9"/>
    </row>
    <row r="828" spans="5:5" x14ac:dyDescent="0.2">
      <c r="E828" s="9"/>
    </row>
    <row r="829" spans="5:5" x14ac:dyDescent="0.2">
      <c r="E829" s="9"/>
    </row>
    <row r="830" spans="5:5" x14ac:dyDescent="0.2">
      <c r="E830" s="9"/>
    </row>
    <row r="831" spans="5:5" x14ac:dyDescent="0.2">
      <c r="E831" s="9"/>
    </row>
    <row r="832" spans="5:5" x14ac:dyDescent="0.2">
      <c r="E832" s="9"/>
    </row>
    <row r="833" spans="5:5" x14ac:dyDescent="0.2">
      <c r="E833" s="9"/>
    </row>
    <row r="834" spans="5:5" x14ac:dyDescent="0.2">
      <c r="E834" s="9"/>
    </row>
    <row r="835" spans="5:5" x14ac:dyDescent="0.2">
      <c r="E835" s="9"/>
    </row>
    <row r="836" spans="5:5" x14ac:dyDescent="0.2">
      <c r="E836" s="9"/>
    </row>
    <row r="837" spans="5:5" x14ac:dyDescent="0.2">
      <c r="E837" s="9"/>
    </row>
    <row r="838" spans="5:5" x14ac:dyDescent="0.2">
      <c r="E838" s="9"/>
    </row>
    <row r="839" spans="5:5" x14ac:dyDescent="0.2">
      <c r="E839" s="9"/>
    </row>
    <row r="840" spans="5:5" x14ac:dyDescent="0.2">
      <c r="E840" s="9"/>
    </row>
    <row r="841" spans="5:5" x14ac:dyDescent="0.2">
      <c r="E841" s="9"/>
    </row>
    <row r="842" spans="5:5" x14ac:dyDescent="0.2">
      <c r="E842" s="9"/>
    </row>
    <row r="843" spans="5:5" x14ac:dyDescent="0.2">
      <c r="E843" s="9"/>
    </row>
    <row r="844" spans="5:5" x14ac:dyDescent="0.2">
      <c r="E844" s="9"/>
    </row>
    <row r="845" spans="5:5" x14ac:dyDescent="0.2">
      <c r="E845" s="9"/>
    </row>
    <row r="846" spans="5:5" x14ac:dyDescent="0.2">
      <c r="E846" s="9"/>
    </row>
    <row r="847" spans="5:5" x14ac:dyDescent="0.2">
      <c r="E847" s="9"/>
    </row>
    <row r="848" spans="5:5" x14ac:dyDescent="0.2">
      <c r="E848" s="9"/>
    </row>
    <row r="849" spans="5:5" x14ac:dyDescent="0.2">
      <c r="E849" s="9"/>
    </row>
    <row r="850" spans="5:5" x14ac:dyDescent="0.2">
      <c r="E850" s="9"/>
    </row>
    <row r="851" spans="5:5" x14ac:dyDescent="0.2">
      <c r="E851" s="9"/>
    </row>
    <row r="852" spans="5:5" x14ac:dyDescent="0.2">
      <c r="E852" s="9"/>
    </row>
    <row r="853" spans="5:5" x14ac:dyDescent="0.2">
      <c r="E853" s="9"/>
    </row>
    <row r="854" spans="5:5" x14ac:dyDescent="0.2">
      <c r="E854" s="9"/>
    </row>
    <row r="855" spans="5:5" x14ac:dyDescent="0.2">
      <c r="E855" s="9"/>
    </row>
    <row r="856" spans="5:5" x14ac:dyDescent="0.2">
      <c r="E856" s="9"/>
    </row>
    <row r="857" spans="5:5" x14ac:dyDescent="0.2">
      <c r="E857" s="9"/>
    </row>
    <row r="858" spans="5:5" x14ac:dyDescent="0.2">
      <c r="E858" s="9"/>
    </row>
    <row r="859" spans="5:5" x14ac:dyDescent="0.2">
      <c r="E859" s="9"/>
    </row>
    <row r="860" spans="5:5" x14ac:dyDescent="0.2">
      <c r="E860" s="9"/>
    </row>
    <row r="861" spans="5:5" x14ac:dyDescent="0.2">
      <c r="E861" s="9"/>
    </row>
    <row r="862" spans="5:5" x14ac:dyDescent="0.2">
      <c r="E862" s="9"/>
    </row>
    <row r="863" spans="5:5" x14ac:dyDescent="0.2">
      <c r="E863" s="9"/>
    </row>
    <row r="864" spans="5:5" x14ac:dyDescent="0.2">
      <c r="E864" s="9"/>
    </row>
    <row r="865" spans="5:5" x14ac:dyDescent="0.2">
      <c r="E865" s="9"/>
    </row>
    <row r="866" spans="5:5" x14ac:dyDescent="0.2">
      <c r="E866" s="9"/>
    </row>
    <row r="867" spans="5:5" x14ac:dyDescent="0.2">
      <c r="E867" s="9"/>
    </row>
    <row r="868" spans="5:5" x14ac:dyDescent="0.2">
      <c r="E868" s="9"/>
    </row>
    <row r="869" spans="5:5" x14ac:dyDescent="0.2">
      <c r="E869" s="9"/>
    </row>
    <row r="870" spans="5:5" x14ac:dyDescent="0.2">
      <c r="E870" s="9"/>
    </row>
    <row r="871" spans="5:5" x14ac:dyDescent="0.2">
      <c r="E871" s="9"/>
    </row>
    <row r="872" spans="5:5" x14ac:dyDescent="0.2">
      <c r="E872" s="9"/>
    </row>
    <row r="873" spans="5:5" x14ac:dyDescent="0.2">
      <c r="E873" s="9"/>
    </row>
    <row r="874" spans="5:5" x14ac:dyDescent="0.2">
      <c r="E874" s="9"/>
    </row>
    <row r="875" spans="5:5" x14ac:dyDescent="0.2">
      <c r="E875" s="9"/>
    </row>
    <row r="876" spans="5:5" x14ac:dyDescent="0.2">
      <c r="E876" s="9"/>
    </row>
    <row r="877" spans="5:5" x14ac:dyDescent="0.2">
      <c r="E877" s="9"/>
    </row>
    <row r="878" spans="5:5" x14ac:dyDescent="0.2">
      <c r="E878" s="9"/>
    </row>
    <row r="879" spans="5:5" x14ac:dyDescent="0.2">
      <c r="E879" s="9"/>
    </row>
    <row r="880" spans="5:5" x14ac:dyDescent="0.2">
      <c r="E880" s="9"/>
    </row>
    <row r="881" spans="5:5" x14ac:dyDescent="0.2">
      <c r="E881" s="9"/>
    </row>
    <row r="882" spans="5:5" x14ac:dyDescent="0.2">
      <c r="E882" s="9"/>
    </row>
    <row r="883" spans="5:5" x14ac:dyDescent="0.2">
      <c r="E883" s="9"/>
    </row>
    <row r="884" spans="5:5" x14ac:dyDescent="0.2">
      <c r="E884" s="9"/>
    </row>
  </sheetData>
  <autoFilter ref="A5:D691" xr:uid="{00000000-0009-0000-0000-000004000000}"/>
  <mergeCells count="4">
    <mergeCell ref="B1:D1"/>
    <mergeCell ref="B2:D2"/>
    <mergeCell ref="B4:D4"/>
    <mergeCell ref="A5:B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 COG PARTIDA ESPECIFICA</vt:lpstr>
      <vt:lpstr>'PE COG PARTIDA ESPECIFICA'!Área_de_impresión</vt:lpstr>
      <vt:lpstr>'PE COG PARTIDA ESPECIFICA'!Títulos_a_imprimir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 Rodriguez</dc:creator>
  <cp:lastModifiedBy>GDLP</cp:lastModifiedBy>
  <dcterms:created xsi:type="dcterms:W3CDTF">2019-11-25T14:11:33Z</dcterms:created>
  <dcterms:modified xsi:type="dcterms:W3CDTF">2022-12-20T18:52:59Z</dcterms:modified>
</cp:coreProperties>
</file>